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8335" windowHeight="12465" activeTab="0"/>
  </bookViews>
  <sheets>
    <sheet name="classement" sheetId="1" r:id="rId1"/>
    <sheet name="parcours" sheetId="2" r:id="rId2"/>
    <sheet name="pari" sheetId="3" r:id="rId3"/>
    <sheet name="poule" sheetId="4" r:id="rId4"/>
    <sheet name="resultats" sheetId="5" r:id="rId5"/>
    <sheet name="inscrits" sheetId="6" r:id="rId6"/>
    <sheet name="formule" sheetId="7" r:id="rId7"/>
  </sheets>
  <externalReferences>
    <externalReference r:id="rId10"/>
  </externalReferences>
  <definedNames>
    <definedName name="_xlnm.Print_Titles" localSheetId="0">'classement'!$1:$2</definedName>
    <definedName name="param_annee">'[1]parametres'!$B$1</definedName>
    <definedName name="_xlnm.Print_Area" localSheetId="3">'poule'!$A$2:$AP$41</definedName>
  </definedNames>
  <calcPr fullCalcOnLoad="1"/>
</workbook>
</file>

<file path=xl/comments4.xml><?xml version="1.0" encoding="utf-8"?>
<comments xmlns="http://schemas.openxmlformats.org/spreadsheetml/2006/main">
  <authors>
    <author>M. JEANDEL</author>
    <author>Cercle d'Escrime V?lizien</author>
    <author>_</author>
  </authors>
  <commentList>
    <comment ref="D1" authorId="0">
      <text>
        <r>
          <rPr>
            <sz val="8"/>
            <rFont val="Tahoma"/>
            <family val="2"/>
          </rPr>
          <t xml:space="preserve">différence moyenne entre le classement calculé d'après les matchs faits et le classement théorique basé sur la force des tireurs
</t>
        </r>
      </text>
    </comment>
    <comment ref="E2" authorId="0">
      <text>
        <r>
          <rPr>
            <sz val="8"/>
            <rFont val="Tahoma"/>
            <family val="2"/>
          </rPr>
          <t xml:space="preserve">Les lignes sont rangées selon le classement final
</t>
        </r>
      </text>
    </comment>
    <comment ref="B3" authorId="1">
      <text>
        <r>
          <rPr>
            <sz val="8"/>
            <rFont val="Tahoma"/>
            <family val="2"/>
          </rPr>
          <t>individuel: liste de toutes les catégories auquel le tireur appartient
equipes: F si que des dames, M sinon</t>
        </r>
      </text>
    </comment>
    <comment ref="D3" authorId="2">
      <text>
        <r>
          <rPr>
            <sz val="8"/>
            <rFont val="Tahoma"/>
            <family val="2"/>
          </rPr>
          <t>matricule</t>
        </r>
      </text>
    </comment>
  </commentList>
</comments>
</file>

<file path=xl/comments6.xml><?xml version="1.0" encoding="utf-8"?>
<comments xmlns="http://schemas.openxmlformats.org/spreadsheetml/2006/main">
  <authors>
    <author>Cercle d'Escrime V?lizien</author>
    <author>MAHE</author>
    <author>_</author>
  </authors>
  <commentList>
    <comment ref="B3" authorId="0">
      <text>
        <r>
          <rPr>
            <b/>
            <sz val="8"/>
            <rFont val="Tahoma"/>
            <family val="2"/>
          </rPr>
          <t>Numéro d'inscription</t>
        </r>
      </text>
    </comment>
    <comment ref="C3" authorId="1">
      <text>
        <r>
          <rPr>
            <b/>
            <sz val="8"/>
            <rFont val="Tahoma"/>
            <family val="2"/>
          </rPr>
          <t>Catégories auxquelles il appartient (voir codage dans la feuille paramètres)</t>
        </r>
      </text>
    </comment>
    <comment ref="D3" authorId="0">
      <text>
        <r>
          <rPr>
            <b/>
            <sz val="8"/>
            <rFont val="Tahoma"/>
            <family val="2"/>
          </rPr>
          <t>niveau de force compris entre 1 et 100 calculé à partir de la moyenne de classements obtenus à d'autres compétitions
Ne sert que pour apparier les premiers matchs, et seulement si un ou plusieurs fichiers des niveaux sont fournis</t>
        </r>
      </text>
    </comment>
    <comment ref="G3" authorId="0">
      <text>
        <r>
          <rPr>
            <b/>
            <sz val="8"/>
            <rFont val="Tahoma"/>
            <family val="2"/>
          </rPr>
          <t>1er tour auquel il a participé</t>
        </r>
      </text>
    </comment>
    <comment ref="H3" authorId="0">
      <text>
        <r>
          <rPr>
            <b/>
            <sz val="8"/>
            <rFont val="Tahoma"/>
            <family val="2"/>
          </rPr>
          <t>Heure d'inscription</t>
        </r>
      </text>
    </comment>
    <comment ref="I3" authorId="1">
      <text>
        <r>
          <rPr>
            <b/>
            <sz val="8"/>
            <rFont val="Tahoma"/>
            <family val="2"/>
          </rPr>
          <t>numéro du club:
- soit DDCCC: département et club
- soit XXXXX: si pas de fichier des clubs, chiffre arbitraire (hashcode) calculé en fonction du nom</t>
        </r>
      </text>
    </comment>
    <comment ref="E3" authorId="2">
      <text>
        <r>
          <rPr>
            <b/>
            <sz val="8"/>
            <rFont val="Tahoma"/>
            <family val="2"/>
          </rPr>
          <t>nombre d'années d'escrime (déclaré)</t>
        </r>
      </text>
    </comment>
    <comment ref="F3" authorId="2">
      <text>
        <r>
          <rPr>
            <b/>
            <sz val="8"/>
            <rFont val="Tahoma"/>
            <family val="2"/>
          </rPr>
          <t>nombre d'années d'escrime (déclaré)
place/100 pronostiquée</t>
        </r>
      </text>
    </comment>
  </commentList>
</comments>
</file>

<file path=xl/sharedStrings.xml><?xml version="1.0" encoding="utf-8"?>
<sst xmlns="http://schemas.openxmlformats.org/spreadsheetml/2006/main" count="1040" uniqueCount="534">
  <si>
    <t>résultats des matchs: num_adversaire, touches, points</t>
  </si>
  <si>
    <t>Rang</t>
  </si>
  <si>
    <t>Points</t>
  </si>
  <si>
    <r>
      <t>Nom</t>
    </r>
    <r>
      <rPr>
        <b/>
        <sz val="8"/>
        <rFont val="Comic Sans MS"/>
        <family val="4"/>
      </rPr>
      <t xml:space="preserve"> / Club</t>
    </r>
  </si>
  <si>
    <t>Numéro</t>
  </si>
  <si>
    <t>match 1</t>
  </si>
  <si>
    <t>match 2</t>
  </si>
  <si>
    <t>match 3</t>
  </si>
  <si>
    <t>match 4</t>
  </si>
  <si>
    <t>match 5</t>
  </si>
  <si>
    <t>match 6</t>
  </si>
  <si>
    <t>match 7</t>
  </si>
  <si>
    <t>match 8</t>
  </si>
  <si>
    <t>match 9</t>
  </si>
  <si>
    <t>match 10</t>
  </si>
  <si>
    <t>match 11</t>
  </si>
  <si>
    <t>match 12</t>
  </si>
  <si>
    <t>match 13</t>
  </si>
  <si>
    <t>match 14</t>
  </si>
  <si>
    <r>
      <t>DIZEUX</t>
    </r>
    <r>
      <rPr>
        <b/>
        <sz val="8"/>
        <rFont val="Comic Sans MS"/>
        <family val="4"/>
      </rPr>
      <t xml:space="preserve"> Alexandre</t>
    </r>
    <r>
      <rPr>
        <sz val="8"/>
        <rFont val="Comic Sans MS"/>
        <family val="4"/>
      </rPr>
      <t xml:space="preserve"> - CHATILLON (chatillon estoc et taille)</t>
    </r>
  </si>
  <si>
    <t>5: 13/11
1307</t>
  </si>
  <si>
    <t>30: 22/2
867</t>
  </si>
  <si>
    <t>2: 13/11
1489</t>
  </si>
  <si>
    <t>15: 19/5
1353</t>
  </si>
  <si>
    <t>16: 18/6
1140</t>
  </si>
  <si>
    <t>4: 10/14
608</t>
  </si>
  <si>
    <t>14: 17/7
1147</t>
  </si>
  <si>
    <t>6: 19/5
2492</t>
  </si>
  <si>
    <t>12: 14/10
905</t>
  </si>
  <si>
    <t>19: 18/6
969</t>
  </si>
  <si>
    <t>3: 16/8
1901</t>
  </si>
  <si>
    <t>11: 14/10
992</t>
  </si>
  <si>
    <t>8: 20/4
2248</t>
  </si>
  <si>
    <r>
      <t>COUTURIER</t>
    </r>
    <r>
      <rPr>
        <b/>
        <sz val="8"/>
        <rFont val="Comic Sans MS"/>
        <family val="4"/>
      </rPr>
      <t xml:space="preserve"> Romain</t>
    </r>
    <r>
      <rPr>
        <sz val="8"/>
        <rFont val="Comic Sans MS"/>
        <family val="4"/>
      </rPr>
      <t xml:space="preserve"> - VERSAILLES (c.e. versaillais)</t>
    </r>
  </si>
  <si>
    <t>4: 13/11
1348</t>
  </si>
  <si>
    <t>32: 20/4
599</t>
  </si>
  <si>
    <t>1: 11/13
889</t>
  </si>
  <si>
    <t>7: 10/14
538</t>
  </si>
  <si>
    <t>6: 16/8
1748</t>
  </si>
  <si>
    <t>16: 17/7
1013</t>
  </si>
  <si>
    <t>24: 21/3
1251</t>
  </si>
  <si>
    <t>11: 17/7
1368</t>
  </si>
  <si>
    <t>13: 18/6
1317</t>
  </si>
  <si>
    <t>3: 13/11
1395</t>
  </si>
  <si>
    <t>9: 12/12
709</t>
  </si>
  <si>
    <r>
      <t>JOUSSEAUME</t>
    </r>
    <r>
      <rPr>
        <b/>
        <sz val="8"/>
        <rFont val="Comic Sans MS"/>
        <family val="4"/>
      </rPr>
      <t xml:space="preserve"> Fabien</t>
    </r>
    <r>
      <rPr>
        <sz val="8"/>
        <rFont val="Comic Sans MS"/>
        <family val="4"/>
      </rPr>
      <t xml:space="preserve"> - CHATILLON (chatillon estoc et taille)</t>
    </r>
  </si>
  <si>
    <t>12: 12/12
606</t>
  </si>
  <si>
    <t>13: 10/14
347</t>
  </si>
  <si>
    <t>8: 12/12
748</t>
  </si>
  <si>
    <t>33: 16/8
331</t>
  </si>
  <si>
    <t>5: 19/5
2540</t>
  </si>
  <si>
    <t>18: 15/9
750</t>
  </si>
  <si>
    <t>6: 15/9
1571</t>
  </si>
  <si>
    <t>9: 19/5
1863</t>
  </si>
  <si>
    <t>11: 18/6
1539</t>
  </si>
  <si>
    <t>1: 8/16
619</t>
  </si>
  <si>
    <t>2: 11/13
756</t>
  </si>
  <si>
    <t>7: 12/12
881</t>
  </si>
  <si>
    <r>
      <t>BAUDE</t>
    </r>
    <r>
      <rPr>
        <b/>
        <sz val="8"/>
        <rFont val="Comic Sans MS"/>
        <family val="4"/>
      </rPr>
      <t xml:space="preserve"> Florian</t>
    </r>
    <r>
      <rPr>
        <sz val="8"/>
        <rFont val="Comic Sans MS"/>
        <family val="4"/>
      </rPr>
      <t xml:space="preserve"> - TRIEL (triel escrime)</t>
    </r>
  </si>
  <si>
    <t>24: 20/4
1081</t>
  </si>
  <si>
    <t>6: 12/12
949</t>
  </si>
  <si>
    <t>20: 22/2
1623</t>
  </si>
  <si>
    <t>25: 22/2
1438</t>
  </si>
  <si>
    <t>1: 14/10
1933</t>
  </si>
  <si>
    <t>8: 13/11
1012</t>
  </si>
  <si>
    <t>16: 16/8
906</t>
  </si>
  <si>
    <t>7: 11/13
605</t>
  </si>
  <si>
    <t>3: 11/13
708</t>
  </si>
  <si>
    <t>15: 14/10
769</t>
  </si>
  <si>
    <t>5: 11/13
664</t>
  </si>
  <si>
    <t>12: 15/9
1003</t>
  </si>
  <si>
    <r>
      <t>MAHE</t>
    </r>
    <r>
      <rPr>
        <b/>
        <sz val="8"/>
        <rFont val="Comic Sans MS"/>
        <family val="4"/>
      </rPr>
      <t xml:space="preserve"> Jean-Pierre</t>
    </r>
    <r>
      <rPr>
        <sz val="8"/>
        <rFont val="Comic Sans MS"/>
        <family val="4"/>
      </rPr>
      <t xml:space="preserve"> - VERSAILLES (c.e. versaillais)</t>
    </r>
  </si>
  <si>
    <t>30: 20/4
638</t>
  </si>
  <si>
    <t>22: 18/6
876</t>
  </si>
  <si>
    <t>3: 5/19
332</t>
  </si>
  <si>
    <t>36: 20/4
401</t>
  </si>
  <si>
    <t>13: 22/2
2320</t>
  </si>
  <si>
    <t>7: 13/11
1192</t>
  </si>
  <si>
    <t>8: 16/8
1378</t>
  </si>
  <si>
    <t>6: 10/14
579</t>
  </si>
  <si>
    <r>
      <t>GUELDRY</t>
    </r>
    <r>
      <rPr>
        <b/>
        <sz val="8"/>
        <rFont val="Comic Sans MS"/>
        <family val="4"/>
      </rPr>
      <t xml:space="preserve"> Aurelien</t>
    </r>
    <r>
      <rPr>
        <sz val="8"/>
        <rFont val="Comic Sans MS"/>
        <family val="4"/>
      </rPr>
      <t xml:space="preserve"> - VERSAILLES (c.e. versaillais)</t>
    </r>
  </si>
  <si>
    <t>24: 14/10
537</t>
  </si>
  <si>
    <t>4: 12/12
996</t>
  </si>
  <si>
    <t>2: 8/16
527</t>
  </si>
  <si>
    <t>3: 9/15
558</t>
  </si>
  <si>
    <t>1: 5/19
417</t>
  </si>
  <si>
    <t>15: 11/13
354</t>
  </si>
  <si>
    <t>10: 20/4
2065</t>
  </si>
  <si>
    <t>16: 21/3
1710</t>
  </si>
  <si>
    <t>5: 14/10
1444</t>
  </si>
  <si>
    <r>
      <t>CAILLE</t>
    </r>
    <r>
      <rPr>
        <b/>
        <sz val="8"/>
        <rFont val="Comic Sans MS"/>
        <family val="4"/>
      </rPr>
      <t xml:space="preserve"> Pierre-Emmanuel</t>
    </r>
    <r>
      <rPr>
        <sz val="8"/>
        <rFont val="Comic Sans MS"/>
        <family val="4"/>
      </rPr>
      <t xml:space="preserve"> - CHATILLON (chatillon estoc et taille)</t>
    </r>
  </si>
  <si>
    <t xml:space="preserve"> </t>
  </si>
  <si>
    <t>30: 13/11
287</t>
  </si>
  <si>
    <t>24: 11/13
247</t>
  </si>
  <si>
    <t>2: 14/10
1645</t>
  </si>
  <si>
    <t>17: 12/12
479</t>
  </si>
  <si>
    <t>8: 11/13
514</t>
  </si>
  <si>
    <t>11: 11/13
456</t>
  </si>
  <si>
    <t>6: 14/10
1417</t>
  </si>
  <si>
    <t>3: 12/12
1031</t>
  </si>
  <si>
    <r>
      <t>JANOT</t>
    </r>
    <r>
      <rPr>
        <b/>
        <sz val="8"/>
        <rFont val="Comic Sans MS"/>
        <family val="4"/>
      </rPr>
      <t xml:space="preserve"> Guillaume</t>
    </r>
    <r>
      <rPr>
        <sz val="8"/>
        <rFont val="Comic Sans MS"/>
        <family val="4"/>
      </rPr>
      <t xml:space="preserve"> - VERSAILLES (c.e. versaillais)</t>
    </r>
  </si>
  <si>
    <t>9: 13/11
959</t>
  </si>
  <si>
    <t>28: 14/10
354</t>
  </si>
  <si>
    <t>14: 19/5
1462</t>
  </si>
  <si>
    <t>29: 18/6
525</t>
  </si>
  <si>
    <t>6: 11/13
652</t>
  </si>
  <si>
    <t>4: 11/13
684</t>
  </si>
  <si>
    <t>16: 15/9
814</t>
  </si>
  <si>
    <t>11: 16/8
1223</t>
  </si>
  <si>
    <t>5: 8/16
462</t>
  </si>
  <si>
    <t>10: 10/14
419</t>
  </si>
  <si>
    <t>1: 4/20
360</t>
  </si>
  <si>
    <r>
      <t>NOEL</t>
    </r>
    <r>
      <rPr>
        <b/>
        <sz val="8"/>
        <rFont val="Comic Sans MS"/>
        <family val="4"/>
      </rPr>
      <t xml:space="preserve"> Didier</t>
    </r>
    <r>
      <rPr>
        <sz val="8"/>
        <rFont val="Comic Sans MS"/>
        <family val="4"/>
      </rPr>
      <t xml:space="preserve"> - LE MESNIL ST DENIS (a.s. le mesnil st denis)</t>
    </r>
  </si>
  <si>
    <t>12: 16/8
1116</t>
  </si>
  <si>
    <t>14: 14/10
831</t>
  </si>
  <si>
    <t>11: 7/17
280</t>
  </si>
  <si>
    <t>13: 14/10
849</t>
  </si>
  <si>
    <t>25: 16/8
649</t>
  </si>
  <si>
    <t>10: 14/10
1027</t>
  </si>
  <si>
    <t>16: 14/10
735</t>
  </si>
  <si>
    <t>2: 12/12
1101</t>
  </si>
  <si>
    <r>
      <t>LANCON</t>
    </r>
    <r>
      <rPr>
        <b/>
        <sz val="8"/>
        <rFont val="Comic Sans MS"/>
        <family val="4"/>
      </rPr>
      <t xml:space="preserve"> Arnaud</t>
    </r>
    <r>
      <rPr>
        <sz val="8"/>
        <rFont val="Comic Sans MS"/>
        <family val="4"/>
      </rPr>
      <t xml:space="preserve"> - NOGENT/LE PERREUX (c.e. de nogent-le perreux)</t>
    </r>
  </si>
  <si>
    <t>26: 17/7
509</t>
  </si>
  <si>
    <t>21: 10/14
242</t>
  </si>
  <si>
    <t>13: 12/12
568</t>
  </si>
  <si>
    <t>36: 22/2
544</t>
  </si>
  <si>
    <t>31: 17/7
427</t>
  </si>
  <si>
    <t>24: 18/6
834</t>
  </si>
  <si>
    <t>14: 18/6
1290</t>
  </si>
  <si>
    <t>17: 20/4
1439</t>
  </si>
  <si>
    <t>18: 13/11
612</t>
  </si>
  <si>
    <t>6: 4/20
264</t>
  </si>
  <si>
    <t>9: 10/14
433</t>
  </si>
  <si>
    <t>8: 14/10
1117</t>
  </si>
  <si>
    <r>
      <t>CERBONI BOUSQUET</t>
    </r>
    <r>
      <rPr>
        <b/>
        <sz val="8"/>
        <rFont val="Comic Sans MS"/>
        <family val="4"/>
      </rPr>
      <t xml:space="preserve"> Anne</t>
    </r>
    <r>
      <rPr>
        <sz val="8"/>
        <rFont val="Comic Sans MS"/>
        <family val="4"/>
      </rPr>
      <t xml:space="preserve"> - CLAMART (club escrime clamart)</t>
    </r>
  </si>
  <si>
    <t>34: 22/2
714</t>
  </si>
  <si>
    <t>16: 4/20
137</t>
  </si>
  <si>
    <t>29: 17/7
467</t>
  </si>
  <si>
    <t>17: 19/5
1258</t>
  </si>
  <si>
    <t>9: 17/7
1461</t>
  </si>
  <si>
    <t>5: 7/17
407</t>
  </si>
  <si>
    <t>23: 19/5
969</t>
  </si>
  <si>
    <t>2: 7/17
464</t>
  </si>
  <si>
    <t>3: 6/18
381</t>
  </si>
  <si>
    <t>8: 8/16
358</t>
  </si>
  <si>
    <t>1: 10/14
789</t>
  </si>
  <si>
    <r>
      <t>STUNAULT</t>
    </r>
    <r>
      <rPr>
        <b/>
        <sz val="8"/>
        <rFont val="Comic Sans MS"/>
        <family val="4"/>
      </rPr>
      <t xml:space="preserve"> Philippe</t>
    </r>
    <r>
      <rPr>
        <sz val="8"/>
        <rFont val="Comic Sans MS"/>
        <family val="4"/>
      </rPr>
      <t xml:space="preserve"> - VERSAILLES (c.e. versaillais)</t>
    </r>
  </si>
  <si>
    <t>9: 8/16
339</t>
  </si>
  <si>
    <t>16: 10/14
300</t>
  </si>
  <si>
    <t>26: 19/5
649</t>
  </si>
  <si>
    <t>15: 12/12
515</t>
  </si>
  <si>
    <t>14: 6/18
206</t>
  </si>
  <si>
    <t>27: 14/10
358</t>
  </si>
  <si>
    <t>37: 23/1
633</t>
  </si>
  <si>
    <t>17: 21/3
1665</t>
  </si>
  <si>
    <t>4: 9/15
539</t>
  </si>
  <si>
    <r>
      <t>BLUM</t>
    </r>
    <r>
      <rPr>
        <b/>
        <sz val="8"/>
        <rFont val="Comic Sans MS"/>
        <family val="4"/>
      </rPr>
      <t xml:space="preserve"> Patrick</t>
    </r>
    <r>
      <rPr>
        <sz val="8"/>
        <rFont val="Comic Sans MS"/>
        <family val="4"/>
      </rPr>
      <t xml:space="preserve"> - LEVALLOIS PERRET (levallois sporting club)</t>
    </r>
  </si>
  <si>
    <t>18: 16/8
835</t>
  </si>
  <si>
    <t>3: 14/10
1541</t>
  </si>
  <si>
    <t>10: 12/12
687</t>
  </si>
  <si>
    <t>21: 18/6
921</t>
  </si>
  <si>
    <t>34: 13/11
236</t>
  </si>
  <si>
    <t>17: 8/16
229</t>
  </si>
  <si>
    <t>5: 2/22
194</t>
  </si>
  <si>
    <t>6: 2/22
321</t>
  </si>
  <si>
    <t>2: 6/18
407</t>
  </si>
  <si>
    <r>
      <t>HERVE</t>
    </r>
    <r>
      <rPr>
        <b/>
        <sz val="8"/>
        <rFont val="Comic Sans MS"/>
        <family val="4"/>
      </rPr>
      <t xml:space="preserve"> FrançOis</t>
    </r>
    <r>
      <rPr>
        <sz val="8"/>
        <rFont val="Comic Sans MS"/>
        <family val="4"/>
      </rPr>
      <t xml:space="preserve"> - FRANCONVILLE (escrime club de franconville)</t>
    </r>
  </si>
  <si>
    <t>35: 22/2
592</t>
  </si>
  <si>
    <t>20: 12/12
397</t>
  </si>
  <si>
    <t>8: 5/19
241</t>
  </si>
  <si>
    <t>7: 7/17
371</t>
  </si>
  <si>
    <t>12: 18/6
1404</t>
  </si>
  <si>
    <t>1: 7/17
545</t>
  </si>
  <si>
    <t>10: 6/18
254</t>
  </si>
  <si>
    <t>19: 12/12
418</t>
  </si>
  <si>
    <t>17: 14/10
715</t>
  </si>
  <si>
    <t>18: 17/7
933</t>
  </si>
  <si>
    <t>15: 13/11
696</t>
  </si>
  <si>
    <r>
      <t>MATHEY</t>
    </r>
    <r>
      <rPr>
        <b/>
        <sz val="8"/>
        <rFont val="Comic Sans MS"/>
        <family val="4"/>
      </rPr>
      <t xml:space="preserve"> Lucien</t>
    </r>
    <r>
      <rPr>
        <sz val="8"/>
        <rFont val="Comic Sans MS"/>
        <family val="4"/>
      </rPr>
      <t xml:space="preserve"> - PARIS (entente paris est escrime)</t>
    </r>
  </si>
  <si>
    <t>21: 14/10
594</t>
  </si>
  <si>
    <t>26: 18/6
573</t>
  </si>
  <si>
    <t>23: 8/16
176</t>
  </si>
  <si>
    <t>6: 13/11
1283</t>
  </si>
  <si>
    <t>2: 5/19
355</t>
  </si>
  <si>
    <t>14: 11/13
382</t>
  </si>
  <si>
    <t>16: 13/11
665</t>
  </si>
  <si>
    <r>
      <t>BABIN</t>
    </r>
    <r>
      <rPr>
        <b/>
        <sz val="8"/>
        <rFont val="Comic Sans MS"/>
        <family val="4"/>
      </rPr>
      <t xml:space="preserve"> Morgan</t>
    </r>
    <r>
      <rPr>
        <sz val="8"/>
        <rFont val="Comic Sans MS"/>
        <family val="4"/>
      </rPr>
      <t xml:space="preserve"> - MASSY (c.e. de massy)</t>
    </r>
  </si>
  <si>
    <t>11: 20/4
1995</t>
  </si>
  <si>
    <t>34: 12/12
175</t>
  </si>
  <si>
    <t>37: 16/8
238</t>
  </si>
  <si>
    <t>1: 6/18
478</t>
  </si>
  <si>
    <t>7: 3/21
210</t>
  </si>
  <si>
    <t>4: 8/16
477</t>
  </si>
  <si>
    <t>8: 9/15
405</t>
  </si>
  <si>
    <t>6: 3/21
226</t>
  </si>
  <si>
    <r>
      <t>GUILLENTZ</t>
    </r>
    <r>
      <rPr>
        <b/>
        <sz val="8"/>
        <rFont val="Comic Sans MS"/>
        <family val="4"/>
      </rPr>
      <t xml:space="preserve"> Laureen</t>
    </r>
    <r>
      <rPr>
        <sz val="8"/>
        <rFont val="Comic Sans MS"/>
        <family val="4"/>
      </rPr>
      <t xml:space="preserve"> - MEUDON-LA-FORET (a.s. meudonnaise)</t>
    </r>
  </si>
  <si>
    <t>D</t>
  </si>
  <si>
    <t>29: 13/11
306</t>
  </si>
  <si>
    <t>25: 14/10
526</t>
  </si>
  <si>
    <t>31: 14/10
309</t>
  </si>
  <si>
    <t>11: 5/19
214</t>
  </si>
  <si>
    <t>20: 14/10
594</t>
  </si>
  <si>
    <t>13: 16/8
1047</t>
  </si>
  <si>
    <t>10: 4/20
208</t>
  </si>
  <si>
    <t>14: 10/14
339</t>
  </si>
  <si>
    <t>12: 3/21
144</t>
  </si>
  <si>
    <t>22: 13/11
511</t>
  </si>
  <si>
    <r>
      <t>DIOP</t>
    </r>
    <r>
      <rPr>
        <b/>
        <sz val="8"/>
        <rFont val="Comic Sans MS"/>
        <family val="4"/>
      </rPr>
      <t xml:space="preserve"> Abdoulaye</t>
    </r>
    <r>
      <rPr>
        <sz val="8"/>
        <rFont val="Comic Sans MS"/>
        <family val="4"/>
      </rPr>
      <t xml:space="preserve"> - PARIS (entente paris est escrime)</t>
    </r>
  </si>
  <si>
    <t>13: 8/16
272</t>
  </si>
  <si>
    <t>22: 16/8
696</t>
  </si>
  <si>
    <t>33: 20/4
541</t>
  </si>
  <si>
    <t>24: 13/11
486</t>
  </si>
  <si>
    <t>28: 16/8
436</t>
  </si>
  <si>
    <t>20: 16/8
732</t>
  </si>
  <si>
    <t>10: 11/13
472</t>
  </si>
  <si>
    <t>9: 9/15
384</t>
  </si>
  <si>
    <t>14: 7/17
235</t>
  </si>
  <si>
    <t>17: 9/15
259</t>
  </si>
  <si>
    <t>25: 17/7
725</t>
  </si>
  <si>
    <r>
      <t>DUBREUX</t>
    </r>
    <r>
      <rPr>
        <b/>
        <sz val="8"/>
        <rFont val="Comic Sans MS"/>
        <family val="4"/>
      </rPr>
      <t xml:space="preserve"> Charles</t>
    </r>
    <r>
      <rPr>
        <sz val="8"/>
        <rFont val="Comic Sans MS"/>
        <family val="4"/>
      </rPr>
      <t xml:space="preserve"> - PALAISEAU (u.s. palaiseau)</t>
    </r>
  </si>
  <si>
    <t>5: 6/18
357</t>
  </si>
  <si>
    <t>7: 6/18
326</t>
  </si>
  <si>
    <t>22: 9/15
204</t>
  </si>
  <si>
    <t>30: 18/6
492</t>
  </si>
  <si>
    <t>34: 20/4
525</t>
  </si>
  <si>
    <t>21: 12/12
397</t>
  </si>
  <si>
    <t>14: 12/12
556</t>
  </si>
  <si>
    <t>20: 10/14
242</t>
  </si>
  <si>
    <t>23: 14/10
551</t>
  </si>
  <si>
    <t>27: 19/5
629</t>
  </si>
  <si>
    <r>
      <t>SAUGIER</t>
    </r>
    <r>
      <rPr>
        <b/>
        <sz val="8"/>
        <rFont val="Comic Sans MS"/>
        <family val="4"/>
      </rPr>
      <t xml:space="preserve"> Sebastien</t>
    </r>
    <r>
      <rPr>
        <sz val="8"/>
        <rFont val="Comic Sans MS"/>
        <family val="4"/>
      </rPr>
      <t xml:space="preserve"> - LE CHESNAY (as. o. le chesnay 78)</t>
    </r>
  </si>
  <si>
    <t>28: 21/3
824</t>
  </si>
  <si>
    <t>26: 21/3
860</t>
  </si>
  <si>
    <t>4: 2/22
200</t>
  </si>
  <si>
    <t>17: 10/14
292</t>
  </si>
  <si>
    <t>23: 11/13
253</t>
  </si>
  <si>
    <t>35: 18/6
336</t>
  </si>
  <si>
    <t>18: 8/16
217</t>
  </si>
  <si>
    <t>22: 10/14
231</t>
  </si>
  <si>
    <t>21: 13/11
221</t>
  </si>
  <si>
    <t>19: 14/10
624</t>
  </si>
  <si>
    <r>
      <t>NOCQUET</t>
    </r>
    <r>
      <rPr>
        <b/>
        <sz val="8"/>
        <rFont val="Comic Sans MS"/>
        <family val="4"/>
      </rPr>
      <t xml:space="preserve"> Clement</t>
    </r>
    <r>
      <rPr>
        <sz val="8"/>
        <rFont val="Comic Sans MS"/>
        <family val="4"/>
      </rPr>
      <t xml:space="preserve"> - FRANCONVILLE (escrime club de franconville)</t>
    </r>
  </si>
  <si>
    <t>15: 10/14
314</t>
  </si>
  <si>
    <t>32: 13/11
270</t>
  </si>
  <si>
    <t>13: 6/18
210</t>
  </si>
  <si>
    <t>23: 13/11
499</t>
  </si>
  <si>
    <t>37: 17/7
267</t>
  </si>
  <si>
    <t>20: 11/13
273</t>
  </si>
  <si>
    <t>33: 18/6
417</t>
  </si>
  <si>
    <t>27: 18/6
555</t>
  </si>
  <si>
    <t>26: 16/8
455</t>
  </si>
  <si>
    <r>
      <t>DIDIER</t>
    </r>
    <r>
      <rPr>
        <b/>
        <sz val="8"/>
        <rFont val="Comic Sans MS"/>
        <family val="4"/>
      </rPr>
      <t xml:space="preserve"> Robin</t>
    </r>
    <r>
      <rPr>
        <sz val="8"/>
        <rFont val="Comic Sans MS"/>
        <family val="4"/>
      </rPr>
      <t xml:space="preserve"> - MEUDON-LA-FORET (a.s. meudonnaise)</t>
    </r>
  </si>
  <si>
    <t>33: 17/7
371</t>
  </si>
  <si>
    <t>19: 15/9
692</t>
  </si>
  <si>
    <t>32: 16/8
367</t>
  </si>
  <si>
    <t>29: 9/15
122</t>
  </si>
  <si>
    <t>24: 12/12
360</t>
  </si>
  <si>
    <t>27: 15/9
396</t>
  </si>
  <si>
    <t>25: 12/12
352</t>
  </si>
  <si>
    <t>37: 21/3
450</t>
  </si>
  <si>
    <t>17: 11/13
329</t>
  </si>
  <si>
    <r>
      <t>LEBLOND</t>
    </r>
    <r>
      <rPr>
        <b/>
        <sz val="8"/>
        <rFont val="Comic Sans MS"/>
        <family val="4"/>
      </rPr>
      <t xml:space="preserve"> Jean-Marc</t>
    </r>
    <r>
      <rPr>
        <sz val="8"/>
        <rFont val="Comic Sans MS"/>
        <family val="4"/>
      </rPr>
      <t xml:space="preserve"> - VERSAILLES (c.e. versaillais)</t>
    </r>
  </si>
  <si>
    <t>28: 17/7
488</t>
  </si>
  <si>
    <t>27: 13/11
324</t>
  </si>
  <si>
    <t>21: 11/13
273</t>
  </si>
  <si>
    <t>35: 13/11
196</t>
  </si>
  <si>
    <t>20: 13/11
537</t>
  </si>
  <si>
    <t>15: 16/8
949</t>
  </si>
  <si>
    <t>34: 17/7
360</t>
  </si>
  <si>
    <t>30: 16/8
391</t>
  </si>
  <si>
    <t>37: 15/9
214</t>
  </si>
  <si>
    <t>19: 10/14
255</t>
  </si>
  <si>
    <r>
      <t>CUCCARONI</t>
    </r>
    <r>
      <rPr>
        <b/>
        <sz val="8"/>
        <rFont val="Comic Sans MS"/>
        <family val="4"/>
      </rPr>
      <t xml:space="preserve"> MickaëL</t>
    </r>
    <r>
      <rPr>
        <sz val="8"/>
        <rFont val="Comic Sans MS"/>
        <family val="4"/>
      </rPr>
      <t xml:space="preserve"> - CHAMBOURCY (a.s.m. chambourcy)</t>
    </r>
  </si>
  <si>
    <t>36: 15/9
221</t>
  </si>
  <si>
    <t>4: 4/20
277</t>
  </si>
  <si>
    <t>18: 11/13
311</t>
  </si>
  <si>
    <t>2: 3/21
262</t>
  </si>
  <si>
    <t>22: 12/12
378</t>
  </si>
  <si>
    <t>25: 7/17
148</t>
  </si>
  <si>
    <t>29: 16/8
417</t>
  </si>
  <si>
    <t>27: 13/11
471</t>
  </si>
  <si>
    <t>23: 12/12
369</t>
  </si>
  <si>
    <r>
      <t>BODIN HULLIN</t>
    </r>
    <r>
      <rPr>
        <b/>
        <sz val="8"/>
        <rFont val="Comic Sans MS"/>
        <family val="4"/>
      </rPr>
      <t xml:space="preserve"> Cecile</t>
    </r>
    <r>
      <rPr>
        <sz val="8"/>
        <rFont val="Comic Sans MS"/>
        <family val="4"/>
      </rPr>
      <t xml:space="preserve"> - LE CHESNAY (as. o. le chesnay 78)</t>
    </r>
  </si>
  <si>
    <t>27: 16/8
441</t>
  </si>
  <si>
    <t>37: 20/4
389</t>
  </si>
  <si>
    <t>35: 19/5
381</t>
  </si>
  <si>
    <t>23: 10/14
238</t>
  </si>
  <si>
    <t>12: 8/16
290</t>
  </si>
  <si>
    <t>30: 21/3
738</t>
  </si>
  <si>
    <t>24: 17/7
741</t>
  </si>
  <si>
    <t>18: 7/17
191</t>
  </si>
  <si>
    <r>
      <t>RIELA</t>
    </r>
    <r>
      <rPr>
        <b/>
        <sz val="8"/>
        <rFont val="Comic Sans MS"/>
        <family val="4"/>
      </rPr>
      <t xml:space="preserve"> Giovanni</t>
    </r>
    <r>
      <rPr>
        <sz val="8"/>
        <rFont val="Comic Sans MS"/>
        <family val="4"/>
      </rPr>
      <t xml:space="preserve"> - MEUDON-LA-FORET (a.s. meudonnaise)</t>
    </r>
  </si>
  <si>
    <t>10: 7/17
290</t>
  </si>
  <si>
    <t>15: 6/18
190</t>
  </si>
  <si>
    <t>20: 3/21
94</t>
  </si>
  <si>
    <t>12: 5/19
195</t>
  </si>
  <si>
    <t>33: 13/11
243</t>
  </si>
  <si>
    <t>36: 19/5
350</t>
  </si>
  <si>
    <t>29: 14/10
338</t>
  </si>
  <si>
    <t>31: 19/5
544</t>
  </si>
  <si>
    <t>28: 11/13
163</t>
  </si>
  <si>
    <t>27: 12/12
239</t>
  </si>
  <si>
    <t>30: 14/10
317</t>
  </si>
  <si>
    <t>35: 17/7
299</t>
  </si>
  <si>
    <t>21: 8/16
190</t>
  </si>
  <si>
    <r>
      <t>LAVERDET</t>
    </r>
    <r>
      <rPr>
        <b/>
        <sz val="8"/>
        <rFont val="Comic Sans MS"/>
        <family val="4"/>
      </rPr>
      <t xml:space="preserve"> Marcel</t>
    </r>
    <r>
      <rPr>
        <sz val="8"/>
        <rFont val="Comic Sans MS"/>
        <family val="4"/>
      </rPr>
      <t xml:space="preserve"> - PALAISEAU (u.s. palaiseau)</t>
    </r>
  </si>
  <si>
    <t>25: 8/16
168</t>
  </si>
  <si>
    <t>37: 15/9
333</t>
  </si>
  <si>
    <t>23: 11/13
207</t>
  </si>
  <si>
    <t>12: 10/14
369</t>
  </si>
  <si>
    <t>26: 12/12
247</t>
  </si>
  <si>
    <t>21: 6/18
147</t>
  </si>
  <si>
    <t>19: 5/19
135</t>
  </si>
  <si>
    <r>
      <t>LANDRY</t>
    </r>
    <r>
      <rPr>
        <b/>
        <sz val="8"/>
        <rFont val="Comic Sans MS"/>
        <family val="4"/>
      </rPr>
      <t xml:space="preserve"> Philippe</t>
    </r>
    <r>
      <rPr>
        <sz val="8"/>
        <rFont val="Comic Sans MS"/>
        <family val="4"/>
      </rPr>
      <t xml:space="preserve"> - FRANCONVILLE (escrime club de franconville)</t>
    </r>
  </si>
  <si>
    <t>8: 10/14
456</t>
  </si>
  <si>
    <t>35: 15/9
240</t>
  </si>
  <si>
    <t>23: 7/17
155</t>
  </si>
  <si>
    <t>37: 14/10
193</t>
  </si>
  <si>
    <t>32: 14/10
298</t>
  </si>
  <si>
    <t>26: 13/11
334</t>
  </si>
  <si>
    <t>31: 13/11
280</t>
  </si>
  <si>
    <t>29: 16/8
167</t>
  </si>
  <si>
    <r>
      <t>PEPIN</t>
    </r>
    <r>
      <rPr>
        <b/>
        <sz val="8"/>
        <rFont val="Comic Sans MS"/>
        <family val="4"/>
      </rPr>
      <t xml:space="preserve"> Solene</t>
    </r>
    <r>
      <rPr>
        <sz val="8"/>
        <rFont val="Comic Sans MS"/>
        <family val="4"/>
      </rPr>
      <t xml:space="preserve"> - FRANCONVILLE (escrime club de franconville)</t>
    </r>
  </si>
  <si>
    <t>19: 7/17
176</t>
  </si>
  <si>
    <t>8: 6/18
276</t>
  </si>
  <si>
    <t>30: 8/16
102</t>
  </si>
  <si>
    <t>22: 15/9
626</t>
  </si>
  <si>
    <t>26: 10/14
151</t>
  </si>
  <si>
    <t>27: 11/13
164</t>
  </si>
  <si>
    <t>31: 10/14
126</t>
  </si>
  <si>
    <t>24: 8/16
172</t>
  </si>
  <si>
    <t>28: 8/16
113</t>
  </si>
  <si>
    <r>
      <t>ROUSSEL</t>
    </r>
    <r>
      <rPr>
        <b/>
        <sz val="8"/>
        <rFont val="Comic Sans MS"/>
        <family val="4"/>
      </rPr>
      <t xml:space="preserve"> Edouard</t>
    </r>
    <r>
      <rPr>
        <sz val="8"/>
        <rFont val="Comic Sans MS"/>
        <family val="4"/>
      </rPr>
      <t xml:space="preserve"> - COURBEVOIE (courbevoie escrime)</t>
    </r>
  </si>
  <si>
    <t>1: 2/22
259</t>
  </si>
  <si>
    <t>5: 4/20
269</t>
  </si>
  <si>
    <t>19: 6/18
154</t>
  </si>
  <si>
    <t>31: 6/18
80</t>
  </si>
  <si>
    <t>25: 3/21
84</t>
  </si>
  <si>
    <t>26: 10/14
169</t>
  </si>
  <si>
    <t>33: 11/13
124</t>
  </si>
  <si>
    <r>
      <t>SCHLISLER</t>
    </r>
    <r>
      <rPr>
        <b/>
        <sz val="8"/>
        <rFont val="Comic Sans MS"/>
        <family val="4"/>
      </rPr>
      <t xml:space="preserve"> Charlotte</t>
    </r>
    <r>
      <rPr>
        <sz val="8"/>
        <rFont val="Comic Sans MS"/>
        <family val="4"/>
      </rPr>
      <t xml:space="preserve"> - ETAMPES (masque de fer d'etampes)</t>
    </r>
  </si>
  <si>
    <t>27: 7/17
101</t>
  </si>
  <si>
    <t>34: 10/14
107</t>
  </si>
  <si>
    <t>32: 9/15
108</t>
  </si>
  <si>
    <t>35: 14/10
217</t>
  </si>
  <si>
    <t>26: 5/19
80</t>
  </si>
  <si>
    <t>36: 12/12
133</t>
  </si>
  <si>
    <r>
      <t>BALLETTI</t>
    </r>
    <r>
      <rPr>
        <b/>
        <sz val="8"/>
        <rFont val="Comic Sans MS"/>
        <family val="4"/>
      </rPr>
      <t xml:space="preserve"> Dino</t>
    </r>
    <r>
      <rPr>
        <sz val="8"/>
        <rFont val="Comic Sans MS"/>
        <family val="4"/>
      </rPr>
      <t xml:space="preserve"> - PALAISEAU (u.s. palaiseau)</t>
    </r>
  </si>
  <si>
    <t>2: 4/20
306</t>
  </si>
  <si>
    <t>22: 8/16
181</t>
  </si>
  <si>
    <t>31: 15/9
343</t>
  </si>
  <si>
    <t>26: 11/13
170</t>
  </si>
  <si>
    <t>28: 10/14
144</t>
  </si>
  <si>
    <t>35: 12/12
145</t>
  </si>
  <si>
    <t>36: 14/10
199</t>
  </si>
  <si>
    <t>34: 14/10
261</t>
  </si>
  <si>
    <r>
      <t>NOWAK</t>
    </r>
    <r>
      <rPr>
        <b/>
        <sz val="8"/>
        <rFont val="Comic Sans MS"/>
        <family val="4"/>
      </rPr>
      <t xml:space="preserve"> Dominique</t>
    </r>
    <r>
      <rPr>
        <sz val="8"/>
        <rFont val="Comic Sans MS"/>
        <family val="4"/>
      </rPr>
      <t xml:space="preserve"> - SAINT GRATIEN (c.e. saint gratien)</t>
    </r>
  </si>
  <si>
    <t>22: 7/17
159</t>
  </si>
  <si>
    <t>36: 13/11
180</t>
  </si>
  <si>
    <t>18: 4/20
126</t>
  </si>
  <si>
    <t>3: 8/16
493</t>
  </si>
  <si>
    <t>31: 7/17
87</t>
  </si>
  <si>
    <t>32: 11/13
137</t>
  </si>
  <si>
    <t>29: 7/17
95</t>
  </si>
  <si>
    <r>
      <t>COHENDY</t>
    </r>
    <r>
      <rPr>
        <b/>
        <sz val="8"/>
        <rFont val="Comic Sans MS"/>
        <family val="4"/>
      </rPr>
      <t xml:space="preserve"> AuréLia</t>
    </r>
    <r>
      <rPr>
        <sz val="8"/>
        <rFont val="Comic Sans MS"/>
        <family val="4"/>
      </rPr>
      <t xml:space="preserve"> - CHATILLON (chatillon estoc et taille)</t>
    </r>
  </si>
  <si>
    <t>11: 2/22
133</t>
  </si>
  <si>
    <t>29: 11/13
156</t>
  </si>
  <si>
    <t>16: 12/12
340</t>
  </si>
  <si>
    <t>13: 11/13
390</t>
  </si>
  <si>
    <t>19: 4/20
116</t>
  </si>
  <si>
    <t>28: 12/12
237</t>
  </si>
  <si>
    <t>33: 10/14
110</t>
  </si>
  <si>
    <t>32: 10/14
122</t>
  </si>
  <si>
    <t>36: 10/14
81</t>
  </si>
  <si>
    <r>
      <t>SCARPELLINI</t>
    </r>
    <r>
      <rPr>
        <b/>
        <sz val="8"/>
        <rFont val="Comic Sans MS"/>
        <family val="4"/>
      </rPr>
      <t xml:space="preserve"> Nicolas</t>
    </r>
    <r>
      <rPr>
        <sz val="8"/>
        <rFont val="Comic Sans MS"/>
        <family val="4"/>
      </rPr>
      <t xml:space="preserve"> - VERSAILLES (c.e. versaillais)</t>
    </r>
  </si>
  <si>
    <t>14: 2/22
111</t>
  </si>
  <si>
    <t>28: 9/15
128</t>
  </si>
  <si>
    <t>25: 5/19
113</t>
  </si>
  <si>
    <t>23: 11/13
374</t>
  </si>
  <si>
    <t>20: 6/18
147</t>
  </si>
  <si>
    <t>36: 17/7
275</t>
  </si>
  <si>
    <t>32: 12/12
199</t>
  </si>
  <si>
    <t>34: 9/15
94</t>
  </si>
  <si>
    <t>26: 7/17
104</t>
  </si>
  <si>
    <r>
      <t>GAUTIER</t>
    </r>
    <r>
      <rPr>
        <b/>
        <sz val="8"/>
        <rFont val="Comic Sans MS"/>
        <family val="4"/>
      </rPr>
      <t xml:space="preserve"> Matthieu</t>
    </r>
    <r>
      <rPr>
        <sz val="8"/>
        <rFont val="Comic Sans MS"/>
        <family val="4"/>
      </rPr>
      <t xml:space="preserve"> - VERSAILLES (c.e. versaillais)</t>
    </r>
  </si>
  <si>
    <t>24: 9/15
259</t>
  </si>
  <si>
    <t>15: 2/22
103</t>
  </si>
  <si>
    <t>10: 2/22
138</t>
  </si>
  <si>
    <t>37: 9/15
70</t>
  </si>
  <si>
    <t>35: 7/17
61</t>
  </si>
  <si>
    <t>21: 4/20
111</t>
  </si>
  <si>
    <t>31: 12/12
207</t>
  </si>
  <si>
    <r>
      <t>PICOT</t>
    </r>
    <r>
      <rPr>
        <b/>
        <sz val="8"/>
        <rFont val="Comic Sans MS"/>
        <family val="4"/>
      </rPr>
      <t xml:space="preserve"> Nadia</t>
    </r>
    <r>
      <rPr>
        <sz val="8"/>
        <rFont val="Comic Sans MS"/>
        <family val="4"/>
      </rPr>
      <t xml:space="preserve"> - ETAMPES (masque de fer d'etampes)</t>
    </r>
  </si>
  <si>
    <t>35: 10/14
88</t>
  </si>
  <si>
    <t>25: 4/20
98</t>
  </si>
  <si>
    <t>27: 9/15
130</t>
  </si>
  <si>
    <t>16: 8/16
235</t>
  </si>
  <si>
    <t>24: 9/15
195</t>
  </si>
  <si>
    <t>21: 7/17
167</t>
  </si>
  <si>
    <t>33: 9/15
97</t>
  </si>
  <si>
    <t>12: 1/23
100</t>
  </si>
  <si>
    <t>23: 9/15
200</t>
  </si>
  <si>
    <t>22: 3/21
90</t>
  </si>
  <si>
    <t>delta/tour=</t>
  </si>
  <si>
    <t>nom</t>
  </si>
  <si>
    <t>categ</t>
  </si>
  <si>
    <t>club</t>
  </si>
  <si>
    <t>points</t>
  </si>
  <si>
    <t>N°</t>
  </si>
  <si>
    <t>DIZEUX Alexandre</t>
  </si>
  <si>
    <t>Hsn1</t>
  </si>
  <si>
    <t>COUTURIER Romain</t>
  </si>
  <si>
    <t>Hsn2</t>
  </si>
  <si>
    <t>JOUSSEAUME Fabien</t>
  </si>
  <si>
    <t>BAUDE Florian</t>
  </si>
  <si>
    <t>MAHE Jean-Pierre</t>
  </si>
  <si>
    <t>Hvt3 Hsn2</t>
  </si>
  <si>
    <t>GUELDRY Aurelien</t>
  </si>
  <si>
    <t>Hvt1 Hsn2</t>
  </si>
  <si>
    <t>CAILLE Pierre-Emmanuel</t>
  </si>
  <si>
    <t>JANOT Guillaume</t>
  </si>
  <si>
    <t>NOEL Didier</t>
  </si>
  <si>
    <t>Hvt2 Hsn2</t>
  </si>
  <si>
    <t>LANCON Arnaud</t>
  </si>
  <si>
    <t>CERBONI BOUSQUET Anne</t>
  </si>
  <si>
    <t>Dvt2 Dsn2</t>
  </si>
  <si>
    <t>STUNAULT Philippe</t>
  </si>
  <si>
    <t>BLUM Patrick</t>
  </si>
  <si>
    <t>o</t>
  </si>
  <si>
    <t>HERVE FrançOis</t>
  </si>
  <si>
    <t>MATHEY Lucien</t>
  </si>
  <si>
    <t>BABIN Morgan</t>
  </si>
  <si>
    <t>Dsn1</t>
  </si>
  <si>
    <t>GUILLENTZ Laureen</t>
  </si>
  <si>
    <t>DIOP Abdoulaye</t>
  </si>
  <si>
    <t>DUBREUX Charles</t>
  </si>
  <si>
    <t>SAUGIER Sebastien</t>
  </si>
  <si>
    <t>NOCQUET Clement</t>
  </si>
  <si>
    <t>DIDIER Robin</t>
  </si>
  <si>
    <t>LEBLOND Jean-Marc</t>
  </si>
  <si>
    <t>CUCCARONI MickaëL</t>
  </si>
  <si>
    <t>Hjn2</t>
  </si>
  <si>
    <t>BODIN HULLIN Cecile</t>
  </si>
  <si>
    <t>RIELA Giovanni</t>
  </si>
  <si>
    <t>LAVERDET Marcel</t>
  </si>
  <si>
    <t>LANDRY Philippe</t>
  </si>
  <si>
    <t>PEPIN Solene</t>
  </si>
  <si>
    <t>ROUSSEL Edouard</t>
  </si>
  <si>
    <t>SCHLISLER Charlotte</t>
  </si>
  <si>
    <t>Djn3!</t>
  </si>
  <si>
    <t>BALLETTI Dino</t>
  </si>
  <si>
    <t>NOWAK Dominique</t>
  </si>
  <si>
    <t>COHENDY AuréLia</t>
  </si>
  <si>
    <t>SCARPELLINI Nicolas</t>
  </si>
  <si>
    <t>GAUTIER Matthieu</t>
  </si>
  <si>
    <t>Hjn1</t>
  </si>
  <si>
    <t>PICOT Nadia</t>
  </si>
  <si>
    <t>Djn2!</t>
  </si>
  <si>
    <t>Nom</t>
  </si>
  <si>
    <t>num</t>
  </si>
  <si>
    <t>contre</t>
  </si>
  <si>
    <t>touches</t>
  </si>
  <si>
    <t>fin/chrono</t>
  </si>
  <si>
    <t>match supplémentaire =&gt;</t>
  </si>
  <si>
    <t>nombre d'inscrits</t>
  </si>
  <si>
    <t>niveau</t>
  </si>
  <si>
    <t>tour</t>
  </si>
  <si>
    <t>heure</t>
  </si>
  <si>
    <t>nom du club</t>
  </si>
  <si>
    <t>VERSAILLES (c.e. versaillais)</t>
  </si>
  <si>
    <t>COURBEVOIE (courbevoie escrime)</t>
  </si>
  <si>
    <t>MEUDON-LA-FORET (a.s. meudonnaise)</t>
  </si>
  <si>
    <t>LEVALLOIS PERRET (levallois sporting club)</t>
  </si>
  <si>
    <t>CLAMART (club escrime clamart)</t>
  </si>
  <si>
    <t>LE MESNIL ST DENIS (a.s. le mesnil st denis)</t>
  </si>
  <si>
    <t>TRIEL (triel escrime)</t>
  </si>
  <si>
    <t>LE CHESNAY (as. o. le chesnay 78)</t>
  </si>
  <si>
    <t>NOGENT/LE PERREUX (c.e. de nogent-le perreux)</t>
  </si>
  <si>
    <t>PALAISEAU (u.s. palaiseau)</t>
  </si>
  <si>
    <t>FRANCONVILLE (escrime club de franconville)</t>
  </si>
  <si>
    <t>PARIS (entente paris est escrime)</t>
  </si>
  <si>
    <t>CHATILLON (chatillon estoc et taille)</t>
  </si>
  <si>
    <t>SAINT GRATIEN (c.e. saint gratien)</t>
  </si>
  <si>
    <t>CHAMBOURCY (a.s.m. chambourcy)</t>
  </si>
  <si>
    <t>ETAMPES (masque de fer d'etampes)</t>
  </si>
  <si>
    <t>MASSY (c.e. de massy)</t>
  </si>
  <si>
    <t>.</t>
  </si>
  <si>
    <t>tour 5</t>
  </si>
  <si>
    <t>tour 6</t>
  </si>
  <si>
    <t>tour 7</t>
  </si>
  <si>
    <t>tour 8</t>
  </si>
  <si>
    <t>tour 9</t>
  </si>
  <si>
    <t>tour 10</t>
  </si>
  <si>
    <t>tour 11</t>
  </si>
  <si>
    <t>tour 12</t>
  </si>
  <si>
    <t>tour 13</t>
  </si>
  <si>
    <t>tour 14</t>
  </si>
  <si>
    <t>Dames</t>
  </si>
  <si>
    <t>classement</t>
  </si>
  <si>
    <t>heure affichage =&gt;</t>
  </si>
  <si>
    <t>dernier résultat =&gt;</t>
  </si>
  <si>
    <t>1</t>
  </si>
  <si>
    <t>50</t>
  </si>
  <si>
    <t>2</t>
  </si>
  <si>
    <t>3</t>
  </si>
  <si>
    <t>4</t>
  </si>
  <si>
    <t>33</t>
  </si>
  <si>
    <t>15</t>
  </si>
  <si>
    <t>49</t>
  </si>
  <si>
    <t>12</t>
  </si>
  <si>
    <t>5</t>
  </si>
  <si>
    <t>9</t>
  </si>
  <si>
    <t>90</t>
  </si>
  <si>
    <t>37</t>
  </si>
  <si>
    <t>98</t>
  </si>
  <si>
    <t>70</t>
  </si>
  <si>
    <t>6</t>
  </si>
  <si>
    <t>89</t>
  </si>
  <si>
    <t>65</t>
  </si>
  <si>
    <t>57</t>
  </si>
  <si>
    <t>10</t>
  </si>
  <si>
    <t>80</t>
  </si>
  <si>
    <t>8</t>
  </si>
  <si>
    <t>30</t>
  </si>
  <si>
    <t>40</t>
  </si>
  <si>
    <t>7</t>
  </si>
  <si>
    <t>45</t>
  </si>
  <si>
    <t>85</t>
  </si>
  <si>
    <t>60</t>
  </si>
  <si>
    <t>années</t>
  </si>
  <si>
    <t>pari</t>
  </si>
  <si>
    <t>Ecart</t>
  </si>
  <si>
    <t>Pari</t>
  </si>
  <si>
    <t>Rang/100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</si>
</sst>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Tour &quot;0"/>
    <numFmt numFmtId="166" formatCode="&quot;de &quot;h:mm;@"/>
    <numFmt numFmtId="167" formatCode="&quot;  à &quot;h:mm;@"/>
    <numFmt numFmtId="168" formatCode="&quot;manque &quot;0"/>
    <numFmt numFmtId="169" formatCode="h:mm:ss;@"/>
    <numFmt numFmtId="170" formatCode="dd/mm/yyyy;@"/>
  </numFmts>
  <fonts count="68">
    <font>
      <sz val="10"/>
      <name val="Arial"/>
      <family val="0"/>
    </font>
    <font>
      <sz val="11"/>
      <color indexed="8"/>
      <name val="Calibri"/>
      <family val="2"/>
    </font>
    <font>
      <b/>
      <sz val="8"/>
      <color indexed="10"/>
      <name val="Comic Sans MS"/>
      <family val="4"/>
    </font>
    <font>
      <sz val="8"/>
      <name val="Comic Sans MS"/>
      <family val="4"/>
    </font>
    <font>
      <sz val="6"/>
      <name val="Comic Sans MS"/>
      <family val="4"/>
    </font>
    <font>
      <b/>
      <sz val="8"/>
      <name val="Comic Sans MS"/>
      <family val="4"/>
    </font>
    <font>
      <sz val="10"/>
      <color indexed="17"/>
      <name val="Arial"/>
      <family val="2"/>
    </font>
    <font>
      <sz val="10"/>
      <color indexed="10"/>
      <name val="Arial"/>
      <family val="2"/>
    </font>
    <font>
      <sz val="10"/>
      <color indexed="12"/>
      <name val="Arial"/>
      <family val="2"/>
    </font>
    <font>
      <sz val="12"/>
      <color indexed="12"/>
      <name val="Arial"/>
      <family val="2"/>
    </font>
    <font>
      <sz val="8"/>
      <color indexed="10"/>
      <name val="Arial"/>
      <family val="2"/>
    </font>
    <font>
      <sz val="8"/>
      <color indexed="17"/>
      <name val="Arial"/>
      <family val="2"/>
    </font>
    <font>
      <sz val="10"/>
      <color indexed="13"/>
      <name val="Arial"/>
      <family val="2"/>
    </font>
    <font>
      <b/>
      <sz val="8"/>
      <name val="Arial"/>
      <family val="2"/>
    </font>
    <font>
      <b/>
      <sz val="8"/>
      <color indexed="8"/>
      <name val="Arial"/>
      <family val="2"/>
    </font>
    <font>
      <b/>
      <sz val="8"/>
      <color indexed="9"/>
      <name val="Arial"/>
      <family val="2"/>
    </font>
    <font>
      <sz val="8"/>
      <name val="Tahoma"/>
      <family val="2"/>
    </font>
    <font>
      <b/>
      <sz val="8"/>
      <name val="Tahoma"/>
      <family val="2"/>
    </font>
    <font>
      <b/>
      <sz val="12"/>
      <name val="Arial"/>
      <family val="2"/>
    </font>
    <font>
      <b/>
      <sz val="10"/>
      <name val="Arial"/>
      <family val="2"/>
    </font>
    <font>
      <i/>
      <sz val="8"/>
      <name val="Arial"/>
      <family val="2"/>
    </font>
    <font>
      <b/>
      <i/>
      <sz val="10"/>
      <name val="Arial"/>
      <family val="2"/>
    </font>
    <font>
      <b/>
      <i/>
      <sz val="8"/>
      <name val="Arial"/>
      <family val="2"/>
    </font>
    <font>
      <sz val="10"/>
      <color indexed="8"/>
      <name val="Arial"/>
      <family val="2"/>
    </font>
    <font>
      <sz val="8"/>
      <name val="Arial"/>
      <family val="2"/>
    </font>
    <font>
      <sz val="10"/>
      <color indexed="9"/>
      <name val="Arial"/>
      <family val="2"/>
    </font>
    <font>
      <sz val="8"/>
      <color indexed="13"/>
      <name val="Arial"/>
      <family val="2"/>
    </font>
    <font>
      <i/>
      <sz val="10"/>
      <name val="Arial"/>
      <family val="2"/>
    </font>
    <font>
      <i/>
      <sz val="10"/>
      <color indexed="12"/>
      <name val="Arial"/>
      <family val="2"/>
    </font>
    <font>
      <sz val="10"/>
      <color indexed="8"/>
      <name val="Calibri"/>
      <family val="2"/>
    </font>
    <font>
      <b/>
      <sz val="10"/>
      <color indexed="17"/>
      <name val="Arial"/>
      <family val="2"/>
    </font>
    <font>
      <sz val="11"/>
      <color indexed="22"/>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0"/>
      <color indexed="10"/>
      <name val="Arial"/>
      <family val="2"/>
    </font>
    <font>
      <sz val="10"/>
      <name val="Comic Sans MS"/>
      <family val="4"/>
    </font>
    <font>
      <b/>
      <u val="single"/>
      <sz val="16"/>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indexed="18"/>
        <bgColor indexed="64"/>
      </patternFill>
    </fill>
    <fill>
      <patternFill patternType="lightUp"/>
    </fill>
    <fill>
      <patternFill patternType="solid">
        <fgColor indexed="55"/>
        <bgColor indexed="64"/>
      </patternFill>
    </fill>
    <fill>
      <patternFill patternType="solid">
        <fgColor rgb="FF92D050"/>
        <bgColor indexed="64"/>
      </patternFill>
    </fill>
    <fill>
      <patternFill patternType="solid">
        <fgColor indexed="50"/>
        <bgColor indexed="64"/>
      </patternFill>
    </fill>
    <fill>
      <patternFill patternType="solid">
        <fgColor indexed="4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top/>
      <bottom/>
    </border>
    <border>
      <left style="thin"/>
      <right/>
      <top/>
      <bottom/>
    </border>
    <border>
      <left>
        <color indexed="63"/>
      </left>
      <right>
        <color indexed="63"/>
      </right>
      <top>
        <color indexed="63"/>
      </top>
      <bottom style="double"/>
    </border>
    <border>
      <left style="double"/>
      <right/>
      <top/>
      <bottom style="double"/>
    </border>
    <border>
      <left style="thin"/>
      <right/>
      <top/>
      <bottom style="double"/>
    </border>
    <border>
      <left style="thin"/>
      <right style="thin"/>
      <top/>
      <bottom style="double"/>
    </border>
    <border>
      <left>
        <color indexed="63"/>
      </left>
      <right>
        <color indexed="63"/>
      </right>
      <top style="double"/>
      <bottom style="thin"/>
    </border>
    <border>
      <left style="double"/>
      <right/>
      <top style="double"/>
      <bottom style="thin"/>
    </border>
    <border>
      <left style="thin"/>
      <right style="thin"/>
      <top style="double"/>
      <bottom style="thin"/>
    </border>
    <border>
      <left/>
      <right/>
      <top style="thin"/>
      <bottom style="thin"/>
    </border>
    <border>
      <left style="double"/>
      <right>
        <color indexed="63"/>
      </right>
      <top style="thin"/>
      <bottom style="thin"/>
    </border>
    <border>
      <left style="thin"/>
      <right style="thin"/>
      <top style="thin"/>
      <bottom style="thin"/>
    </border>
    <border>
      <left style="thin"/>
      <right style="thin"/>
      <top/>
      <bottom/>
    </border>
    <border>
      <left/>
      <right/>
      <top/>
      <bottom style="thin"/>
    </border>
    <border>
      <left/>
      <right style="double"/>
      <top/>
      <bottom style="thin"/>
    </border>
    <border>
      <left style="thin"/>
      <right style="thin"/>
      <top style="thin"/>
      <bottom style="double"/>
    </border>
    <border>
      <left style="thin"/>
      <right style="double"/>
      <top style="thin"/>
      <bottom style="double"/>
    </border>
    <border>
      <left style="double"/>
      <right style="thin"/>
      <top/>
      <bottom style="double"/>
    </border>
    <border>
      <left/>
      <right style="double"/>
      <top/>
      <bottom style="double"/>
    </border>
    <border>
      <left/>
      <right style="double"/>
      <top style="double"/>
      <bottom/>
    </border>
    <border>
      <left style="double"/>
      <right style="double"/>
      <top style="double"/>
      <bottom style="thin"/>
    </border>
    <border>
      <left style="thin"/>
      <right style="thin"/>
      <top style="double"/>
      <bottom style="double"/>
    </border>
    <border>
      <left/>
      <right/>
      <top style="double"/>
      <bottom style="double"/>
    </border>
    <border>
      <left style="thin"/>
      <right style="double"/>
      <top style="double"/>
      <bottom style="thin"/>
    </border>
    <border>
      <left style="thin"/>
      <right/>
      <top style="thin"/>
      <bottom/>
    </border>
    <border>
      <left/>
      <right style="double"/>
      <top/>
      <bottom/>
    </border>
    <border>
      <left style="thin"/>
      <right/>
      <top style="double"/>
      <bottom/>
    </border>
    <border>
      <left style="thin"/>
      <right style="thin"/>
      <top style="double"/>
      <bottom/>
    </border>
    <border>
      <left style="thin"/>
      <right style="double"/>
      <top style="double"/>
      <bottom/>
    </border>
    <border>
      <left style="double"/>
      <right style="thin"/>
      <top style="double"/>
      <bottom style="thin"/>
    </border>
    <border>
      <left style="thin"/>
      <right>
        <color indexed="63"/>
      </right>
      <top style="double"/>
      <bottom style="thin"/>
    </border>
    <border>
      <left style="double"/>
      <right style="thin"/>
      <top style="thin"/>
      <bottom style="thin"/>
    </border>
    <border>
      <left style="thin"/>
      <right/>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double"/>
    </border>
    <border>
      <left style="thin"/>
      <right/>
      <top style="thin"/>
      <bottom style="double"/>
    </border>
    <border>
      <left>
        <color indexed="63"/>
      </left>
      <right style="thin"/>
      <top>
        <color indexed="63"/>
      </top>
      <bottom style="thin"/>
    </border>
    <border>
      <left style="thin"/>
      <right style="thin"/>
      <top/>
      <bottom style="thin"/>
    </border>
    <border>
      <left/>
      <right/>
      <top style="thin"/>
      <bottom>
        <color indexed="63"/>
      </bottom>
    </border>
    <border>
      <left style="double"/>
      <right/>
      <top style="double"/>
      <bottom style="double"/>
    </border>
    <border>
      <left/>
      <right style="double"/>
      <top style="double"/>
      <bottom style="double"/>
    </border>
    <border>
      <left style="thin"/>
      <right/>
      <top/>
      <bottom style="thin"/>
    </border>
    <border>
      <left/>
      <right style="thin"/>
      <top style="thin"/>
      <bottom style="thin"/>
    </border>
    <border>
      <left/>
      <right style="thin"/>
      <top/>
      <bottom/>
    </border>
  </borders>
  <cellStyleXfs count="6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7" fillId="30" borderId="0" applyNumberFormat="0" applyBorder="0" applyAlignment="0" applyProtection="0"/>
    <xf numFmtId="0" fontId="0" fillId="0" borderId="0">
      <alignment/>
      <protection/>
    </xf>
    <xf numFmtId="9" fontId="50" fillId="0" borderId="0" applyFont="0" applyFill="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54">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left" vertical="center"/>
    </xf>
    <xf numFmtId="0" fontId="4" fillId="0" borderId="11" xfId="0" applyFont="1" applyBorder="1" applyAlignment="1">
      <alignment horizontal="center" vertical="center" textRotation="90"/>
    </xf>
    <xf numFmtId="0" fontId="4" fillId="0" borderId="1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textRotation="90"/>
    </xf>
    <xf numFmtId="0" fontId="2" fillId="0" borderId="13" xfId="0" applyFont="1" applyBorder="1" applyAlignment="1">
      <alignment horizontal="center" vertical="center"/>
    </xf>
    <xf numFmtId="0" fontId="4" fillId="0" borderId="14" xfId="0" applyFont="1" applyBorder="1" applyAlignment="1">
      <alignment horizontal="center" textRotation="90"/>
    </xf>
    <xf numFmtId="0" fontId="4" fillId="0" borderId="13" xfId="0" applyFont="1" applyBorder="1" applyAlignment="1">
      <alignment horizontal="center" textRotation="90"/>
    </xf>
    <xf numFmtId="0" fontId="4" fillId="0" borderId="15" xfId="0" applyFont="1" applyBorder="1" applyAlignment="1">
      <alignment horizontal="center" textRotation="90"/>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3"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3" fillId="0" borderId="19" xfId="0" applyFont="1" applyBorder="1" applyAlignment="1">
      <alignment horizontal="center" vertical="center"/>
    </xf>
    <xf numFmtId="0" fontId="4" fillId="0" borderId="22" xfId="0" applyFont="1" applyBorder="1" applyAlignment="1">
      <alignment horizontal="center" vertical="center"/>
    </xf>
    <xf numFmtId="0" fontId="0" fillId="0" borderId="0" xfId="0" applyFill="1" applyBorder="1" applyAlignment="1">
      <alignment/>
    </xf>
    <xf numFmtId="0"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0" fillId="0" borderId="21" xfId="0" applyBorder="1" applyAlignment="1">
      <alignment/>
    </xf>
    <xf numFmtId="0" fontId="0" fillId="0" borderId="0" xfId="0" applyFont="1" applyBorder="1" applyAlignment="1">
      <alignment vertical="center"/>
    </xf>
    <xf numFmtId="1" fontId="9" fillId="0" borderId="0" xfId="0" applyNumberFormat="1" applyFont="1" applyFill="1" applyBorder="1" applyAlignment="1">
      <alignment horizontal="center" vertical="top"/>
    </xf>
    <xf numFmtId="0" fontId="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1" xfId="0" applyFont="1" applyBorder="1" applyAlignment="1">
      <alignment vertical="center"/>
    </xf>
    <xf numFmtId="0" fontId="11" fillId="0" borderId="21" xfId="0" applyFont="1" applyFill="1" applyBorder="1" applyAlignment="1">
      <alignment horizontal="center"/>
    </xf>
    <xf numFmtId="0" fontId="0" fillId="33" borderId="21" xfId="0" applyFill="1" applyBorder="1" applyAlignment="1">
      <alignment horizontal="center" vertical="center"/>
    </xf>
    <xf numFmtId="0" fontId="0" fillId="33" borderId="21" xfId="0" applyFont="1" applyFill="1" applyBorder="1" applyAlignment="1">
      <alignment horizontal="center" vertical="center"/>
    </xf>
    <xf numFmtId="0" fontId="0" fillId="34" borderId="21" xfId="0" applyFill="1" applyBorder="1" applyAlignment="1">
      <alignment horizontal="center" vertical="center"/>
    </xf>
    <xf numFmtId="0" fontId="0" fillId="0" borderId="21" xfId="0" applyBorder="1" applyAlignment="1">
      <alignment horizontal="center" vertical="center"/>
    </xf>
    <xf numFmtId="0" fontId="0" fillId="34" borderId="21" xfId="0" applyFill="1" applyBorder="1" applyAlignment="1">
      <alignment vertical="center"/>
    </xf>
    <xf numFmtId="9" fontId="0" fillId="34" borderId="21" xfId="52" applyFont="1" applyFill="1" applyBorder="1" applyAlignment="1">
      <alignment vertical="center"/>
    </xf>
    <xf numFmtId="1" fontId="8" fillId="34" borderId="21" xfId="0" applyNumberFormat="1" applyFont="1" applyFill="1" applyBorder="1" applyAlignment="1">
      <alignment horizontal="center" vertical="center"/>
    </xf>
    <xf numFmtId="0" fontId="0" fillId="34" borderId="21" xfId="0" applyFont="1" applyFill="1" applyBorder="1" applyAlignment="1">
      <alignment horizontal="center" vertical="center"/>
    </xf>
    <xf numFmtId="0" fontId="0" fillId="33" borderId="21"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xf>
    <xf numFmtId="0" fontId="0" fillId="0" borderId="21" xfId="0" applyFill="1" applyBorder="1" applyAlignment="1">
      <alignment horizontal="center"/>
    </xf>
    <xf numFmtId="1" fontId="8"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33" borderId="21" xfId="0" applyNumberFormat="1" applyFont="1" applyFill="1" applyBorder="1" applyAlignment="1">
      <alignment horizontal="center"/>
    </xf>
    <xf numFmtId="0" fontId="6" fillId="34" borderId="21" xfId="0" applyFont="1" applyFill="1" applyBorder="1" applyAlignment="1">
      <alignment horizontal="center"/>
    </xf>
    <xf numFmtId="0" fontId="13" fillId="35" borderId="21" xfId="0" applyFont="1" applyFill="1" applyBorder="1" applyAlignment="1">
      <alignment horizontal="center" vertical="center"/>
    </xf>
    <xf numFmtId="0" fontId="14" fillId="36" borderId="21" xfId="0" applyFont="1" applyFill="1" applyBorder="1" applyAlignment="1">
      <alignment horizontal="center" vertical="center"/>
    </xf>
    <xf numFmtId="0" fontId="14" fillId="37" borderId="21" xfId="0" applyFont="1" applyFill="1" applyBorder="1" applyAlignment="1">
      <alignment horizontal="center" vertical="center"/>
    </xf>
    <xf numFmtId="0" fontId="14" fillId="38" borderId="21" xfId="0" applyFont="1" applyFill="1" applyBorder="1" applyAlignment="1">
      <alignment horizontal="center" vertical="center"/>
    </xf>
    <xf numFmtId="0" fontId="14" fillId="39" borderId="21" xfId="0" applyFont="1" applyFill="1" applyBorder="1" applyAlignment="1">
      <alignment horizontal="center" vertical="center"/>
    </xf>
    <xf numFmtId="0" fontId="13" fillId="0" borderId="21" xfId="0" applyFont="1" applyFill="1" applyBorder="1" applyAlignment="1">
      <alignment horizontal="center" vertical="center"/>
    </xf>
    <xf numFmtId="0" fontId="14" fillId="40" borderId="21" xfId="0" applyFont="1" applyFill="1" applyBorder="1" applyAlignment="1">
      <alignment horizontal="center" vertical="center"/>
    </xf>
    <xf numFmtId="0" fontId="14" fillId="41" borderId="21" xfId="0" applyFont="1" applyFill="1" applyBorder="1" applyAlignment="1">
      <alignment horizontal="center" vertical="center"/>
    </xf>
    <xf numFmtId="0" fontId="14" fillId="42" borderId="21" xfId="0" applyFont="1" applyFill="1" applyBorder="1" applyAlignment="1">
      <alignment horizontal="center" vertical="center"/>
    </xf>
    <xf numFmtId="0" fontId="15" fillId="43" borderId="21" xfId="0" applyFont="1" applyFill="1" applyBorder="1" applyAlignment="1">
      <alignment horizontal="center" vertical="center"/>
    </xf>
    <xf numFmtId="0" fontId="15" fillId="44" borderId="21" xfId="0" applyFont="1" applyFill="1" applyBorder="1" applyAlignment="1">
      <alignment horizontal="center" vertical="center"/>
    </xf>
    <xf numFmtId="0" fontId="14" fillId="45" borderId="21" xfId="0" applyFont="1" applyFill="1" applyBorder="1" applyAlignment="1">
      <alignment horizontal="center" vertical="center"/>
    </xf>
    <xf numFmtId="0" fontId="15" fillId="46" borderId="21" xfId="0" applyFont="1" applyFill="1" applyBorder="1" applyAlignment="1">
      <alignment horizontal="center" vertical="center"/>
    </xf>
    <xf numFmtId="0" fontId="15" fillId="35" borderId="21" xfId="0" applyFont="1" applyFill="1" applyBorder="1" applyAlignment="1">
      <alignment horizontal="center" vertical="center"/>
    </xf>
    <xf numFmtId="0" fontId="6" fillId="0" borderId="21" xfId="0" applyFont="1" applyFill="1" applyBorder="1" applyAlignment="1">
      <alignment horizontal="center"/>
    </xf>
    <xf numFmtId="0" fontId="18" fillId="0" borderId="0" xfId="0" applyFont="1" applyBorder="1" applyAlignment="1">
      <alignment horizontal="center"/>
    </xf>
    <xf numFmtId="0" fontId="13" fillId="0" borderId="0" xfId="0" applyFont="1" applyBorder="1" applyAlignment="1">
      <alignment horizontal="center"/>
    </xf>
    <xf numFmtId="0" fontId="20" fillId="0" borderId="0" xfId="0" applyFont="1" applyAlignment="1">
      <alignment horizontal="right"/>
    </xf>
    <xf numFmtId="0" fontId="21" fillId="0" borderId="0" xfId="0" applyFont="1" applyBorder="1" applyAlignment="1">
      <alignment vertical="center"/>
    </xf>
    <xf numFmtId="0" fontId="22" fillId="0" borderId="0" xfId="0" applyFont="1" applyBorder="1" applyAlignment="1">
      <alignment horizontal="right"/>
    </xf>
    <xf numFmtId="0" fontId="21" fillId="0" borderId="23" xfId="0" applyFont="1" applyBorder="1" applyAlignment="1">
      <alignment horizontal="right"/>
    </xf>
    <xf numFmtId="0" fontId="22" fillId="0" borderId="24" xfId="0" applyFont="1" applyBorder="1" applyAlignment="1">
      <alignment horizontal="right"/>
    </xf>
    <xf numFmtId="0" fontId="19" fillId="0" borderId="25" xfId="0" applyFont="1" applyFill="1" applyBorder="1" applyAlignment="1">
      <alignment horizontal="center" vertical="center"/>
    </xf>
    <xf numFmtId="0" fontId="13" fillId="33" borderId="14" xfId="0" applyFont="1" applyFill="1" applyBorder="1" applyAlignment="1">
      <alignment horizontal="center" vertical="center" textRotation="90"/>
    </xf>
    <xf numFmtId="0" fontId="13" fillId="34" borderId="26" xfId="0" applyFont="1" applyFill="1" applyBorder="1" applyAlignment="1">
      <alignment horizontal="center" vertical="center" textRotation="90"/>
    </xf>
    <xf numFmtId="22" fontId="13" fillId="0" borderId="27" xfId="0" applyNumberFormat="1" applyFont="1" applyFill="1" applyBorder="1" applyAlignment="1">
      <alignment horizontal="center" textRotation="90"/>
    </xf>
    <xf numFmtId="0" fontId="13" fillId="0" borderId="15" xfId="0" applyFont="1" applyFill="1" applyBorder="1" applyAlignment="1">
      <alignment horizontal="center" textRotation="90" wrapText="1"/>
    </xf>
    <xf numFmtId="0" fontId="13" fillId="0" borderId="28" xfId="0" applyFont="1" applyFill="1" applyBorder="1" applyAlignment="1">
      <alignment horizontal="center" textRotation="90" wrapText="1"/>
    </xf>
    <xf numFmtId="0" fontId="21" fillId="0" borderId="11" xfId="0" applyFont="1" applyFill="1" applyBorder="1" applyAlignment="1">
      <alignment horizontal="right"/>
    </xf>
    <xf numFmtId="0" fontId="21" fillId="0" borderId="0" xfId="0" applyFont="1" applyFill="1" applyBorder="1" applyAlignment="1">
      <alignment horizontal="right"/>
    </xf>
    <xf numFmtId="0" fontId="22" fillId="0" borderId="29" xfId="0" applyFont="1" applyFill="1" applyBorder="1" applyAlignment="1">
      <alignment horizontal="right"/>
    </xf>
    <xf numFmtId="0" fontId="19" fillId="33" borderId="30" xfId="0" applyFont="1" applyFill="1" applyBorder="1" applyAlignment="1">
      <alignment horizontal="center"/>
    </xf>
    <xf numFmtId="0" fontId="19" fillId="0" borderId="30" xfId="0" applyFont="1" applyFill="1" applyBorder="1" applyAlignment="1">
      <alignment horizontal="center"/>
    </xf>
    <xf numFmtId="0" fontId="0" fillId="0" borderId="23" xfId="0" applyBorder="1" applyAlignment="1">
      <alignment horizontal="center"/>
    </xf>
    <xf numFmtId="0" fontId="22" fillId="0" borderId="24" xfId="0" applyFont="1" applyFill="1" applyBorder="1" applyAlignment="1">
      <alignment horizontal="right"/>
    </xf>
    <xf numFmtId="0" fontId="19" fillId="0" borderId="10" xfId="0" applyFont="1" applyFill="1" applyBorder="1" applyAlignment="1">
      <alignment horizontal="center"/>
    </xf>
    <xf numFmtId="0" fontId="23" fillId="0" borderId="31" xfId="0" applyFont="1" applyFill="1" applyBorder="1" applyAlignment="1">
      <alignment horizontal="center"/>
    </xf>
    <xf numFmtId="0" fontId="24" fillId="0" borderId="32" xfId="0" applyFont="1" applyFill="1" applyBorder="1" applyAlignment="1">
      <alignment horizontal="center"/>
    </xf>
    <xf numFmtId="1" fontId="24" fillId="0" borderId="33" xfId="0" applyNumberFormat="1" applyFont="1" applyFill="1" applyBorder="1" applyAlignment="1">
      <alignment horizontal="center"/>
    </xf>
    <xf numFmtId="0" fontId="25" fillId="44" borderId="31" xfId="0" applyFont="1" applyFill="1" applyBorder="1" applyAlignment="1">
      <alignment horizontal="center"/>
    </xf>
    <xf numFmtId="0" fontId="23" fillId="36" borderId="31" xfId="0" applyFont="1" applyFill="1" applyBorder="1" applyAlignment="1">
      <alignment horizontal="center"/>
    </xf>
    <xf numFmtId="0" fontId="21" fillId="0" borderId="34" xfId="0" applyFont="1" applyFill="1" applyBorder="1" applyAlignment="1">
      <alignment horizontal="right"/>
    </xf>
    <xf numFmtId="0" fontId="22" fillId="0" borderId="0" xfId="0" applyFont="1" applyFill="1" applyBorder="1" applyAlignment="1">
      <alignment horizontal="right"/>
    </xf>
    <xf numFmtId="0" fontId="22" fillId="0" borderId="35" xfId="0" applyFont="1" applyFill="1" applyBorder="1" applyAlignment="1">
      <alignment horizontal="right"/>
    </xf>
    <xf numFmtId="0" fontId="23" fillId="37" borderId="36" xfId="0" applyFont="1" applyFill="1" applyBorder="1" applyAlignment="1">
      <alignment horizontal="center"/>
    </xf>
    <xf numFmtId="0" fontId="24" fillId="0" borderId="37" xfId="0" applyFont="1" applyFill="1" applyBorder="1" applyAlignment="1">
      <alignment horizontal="center"/>
    </xf>
    <xf numFmtId="1" fontId="24" fillId="0" borderId="38" xfId="0" applyNumberFormat="1" applyFont="1" applyFill="1" applyBorder="1" applyAlignment="1">
      <alignment horizontal="center"/>
    </xf>
    <xf numFmtId="0" fontId="25" fillId="43" borderId="36" xfId="0" applyFont="1" applyFill="1" applyBorder="1" applyAlignment="1">
      <alignment horizontal="center"/>
    </xf>
    <xf numFmtId="0" fontId="23" fillId="42" borderId="36" xfId="0" applyFont="1" applyFill="1" applyBorder="1" applyAlignment="1">
      <alignment horizontal="center"/>
    </xf>
    <xf numFmtId="0" fontId="23" fillId="36" borderId="36" xfId="0" applyFont="1" applyFill="1" applyBorder="1" applyAlignment="1">
      <alignment horizontal="center"/>
    </xf>
    <xf numFmtId="0" fontId="23" fillId="40" borderId="36" xfId="0" applyFont="1" applyFill="1" applyBorder="1" applyAlignment="1">
      <alignment horizontal="center"/>
    </xf>
    <xf numFmtId="0" fontId="23" fillId="39" borderId="36" xfId="0" applyFont="1" applyFill="1" applyBorder="1" applyAlignment="1">
      <alignment horizontal="center"/>
    </xf>
    <xf numFmtId="0" fontId="23" fillId="41" borderId="36" xfId="0" applyFont="1" applyFill="1" applyBorder="1" applyAlignment="1">
      <alignment horizontal="center"/>
    </xf>
    <xf numFmtId="0" fontId="0" fillId="0" borderId="39" xfId="0" applyFill="1" applyBorder="1" applyAlignment="1">
      <alignment/>
    </xf>
    <xf numFmtId="0" fontId="19" fillId="33" borderId="18" xfId="0" applyFont="1" applyFill="1" applyBorder="1" applyAlignment="1">
      <alignment horizontal="center"/>
    </xf>
    <xf numFmtId="0" fontId="24" fillId="0" borderId="40" xfId="0" applyFont="1" applyBorder="1" applyAlignment="1">
      <alignment horizontal="center"/>
    </xf>
    <xf numFmtId="0" fontId="0" fillId="0" borderId="39" xfId="0" applyFill="1" applyBorder="1" applyAlignment="1">
      <alignment horizontal="center"/>
    </xf>
    <xf numFmtId="0" fontId="23" fillId="36" borderId="18" xfId="0" applyFont="1" applyFill="1" applyBorder="1" applyAlignment="1">
      <alignment/>
    </xf>
    <xf numFmtId="0" fontId="0" fillId="0" borderId="18" xfId="0" applyFill="1" applyBorder="1" applyAlignment="1">
      <alignment/>
    </xf>
    <xf numFmtId="0" fontId="24" fillId="0" borderId="40" xfId="0" applyFont="1" applyFill="1" applyBorder="1" applyAlignment="1">
      <alignment/>
    </xf>
    <xf numFmtId="0" fontId="23" fillId="40" borderId="18" xfId="0" applyFont="1" applyFill="1" applyBorder="1" applyAlignment="1">
      <alignment/>
    </xf>
    <xf numFmtId="0" fontId="24" fillId="0" borderId="33" xfId="0" applyFont="1" applyFill="1" applyBorder="1" applyAlignment="1">
      <alignment/>
    </xf>
    <xf numFmtId="0" fontId="23" fillId="39" borderId="18" xfId="0" applyFont="1" applyFill="1" applyBorder="1" applyAlignment="1">
      <alignment/>
    </xf>
    <xf numFmtId="0" fontId="0" fillId="0" borderId="40" xfId="0" applyFill="1" applyBorder="1" applyAlignment="1">
      <alignment/>
    </xf>
    <xf numFmtId="0" fontId="25" fillId="43" borderId="18" xfId="0" applyFont="1" applyFill="1" applyBorder="1" applyAlignment="1">
      <alignment/>
    </xf>
    <xf numFmtId="0" fontId="23" fillId="37" borderId="18" xfId="0" applyFont="1" applyFill="1" applyBorder="1" applyAlignment="1">
      <alignment/>
    </xf>
    <xf numFmtId="0" fontId="23" fillId="41" borderId="18" xfId="0" applyFont="1" applyFill="1" applyBorder="1" applyAlignment="1">
      <alignment/>
    </xf>
    <xf numFmtId="0" fontId="23" fillId="38" borderId="18" xfId="0" applyFont="1" applyFill="1" applyBorder="1" applyAlignment="1">
      <alignment/>
    </xf>
    <xf numFmtId="1" fontId="0" fillId="0" borderId="0" xfId="0" applyNumberFormat="1" applyAlignment="1">
      <alignment/>
    </xf>
    <xf numFmtId="0" fontId="0" fillId="0" borderId="41" xfId="0" applyFill="1" applyBorder="1" applyAlignment="1">
      <alignment/>
    </xf>
    <xf numFmtId="0" fontId="19" fillId="33" borderId="21" xfId="0" applyFont="1" applyFill="1" applyBorder="1" applyAlignment="1">
      <alignment horizontal="center"/>
    </xf>
    <xf numFmtId="0" fontId="24" fillId="0" borderId="42" xfId="0" applyFont="1" applyBorder="1" applyAlignment="1">
      <alignment horizontal="center"/>
    </xf>
    <xf numFmtId="0" fontId="0" fillId="0" borderId="41" xfId="0" applyFill="1" applyBorder="1" applyAlignment="1">
      <alignment horizontal="center"/>
    </xf>
    <xf numFmtId="0" fontId="23" fillId="37" borderId="21" xfId="0" applyFont="1" applyFill="1" applyBorder="1" applyAlignment="1">
      <alignment/>
    </xf>
    <xf numFmtId="0" fontId="24" fillId="0" borderId="42" xfId="0" applyFont="1" applyFill="1" applyBorder="1" applyAlignment="1">
      <alignment/>
    </xf>
    <xf numFmtId="0" fontId="23" fillId="39" borderId="21" xfId="0" applyFont="1" applyFill="1" applyBorder="1" applyAlignment="1">
      <alignment/>
    </xf>
    <xf numFmtId="0" fontId="24" fillId="0" borderId="43" xfId="0" applyFont="1" applyFill="1" applyBorder="1" applyAlignment="1">
      <alignment/>
    </xf>
    <xf numFmtId="0" fontId="23" fillId="36" borderId="21" xfId="0" applyFont="1" applyFill="1" applyBorder="1" applyAlignment="1">
      <alignment/>
    </xf>
    <xf numFmtId="0" fontId="0" fillId="0" borderId="42" xfId="0" applyFill="1" applyBorder="1" applyAlignment="1">
      <alignment/>
    </xf>
    <xf numFmtId="0" fontId="23" fillId="42" borderId="21" xfId="0" applyFont="1" applyFill="1" applyBorder="1" applyAlignment="1">
      <alignment/>
    </xf>
    <xf numFmtId="0" fontId="25" fillId="43" borderId="21" xfId="0" applyFont="1" applyFill="1" applyBorder="1" applyAlignment="1">
      <alignment/>
    </xf>
    <xf numFmtId="0" fontId="23" fillId="38" borderId="21" xfId="0" applyFont="1" applyFill="1" applyBorder="1" applyAlignment="1">
      <alignment/>
    </xf>
    <xf numFmtId="0" fontId="23" fillId="40" borderId="21" xfId="0" applyFont="1" applyFill="1" applyBorder="1" applyAlignment="1">
      <alignment/>
    </xf>
    <xf numFmtId="0" fontId="25" fillId="44" borderId="21" xfId="0" applyFont="1" applyFill="1" applyBorder="1" applyAlignment="1">
      <alignment/>
    </xf>
    <xf numFmtId="0" fontId="23" fillId="45" borderId="21" xfId="0" applyFont="1" applyFill="1" applyBorder="1" applyAlignment="1">
      <alignment/>
    </xf>
    <xf numFmtId="0" fontId="25" fillId="46" borderId="21" xfId="0" applyFont="1" applyFill="1" applyBorder="1" applyAlignment="1">
      <alignment/>
    </xf>
    <xf numFmtId="0" fontId="23" fillId="0" borderId="21" xfId="0" applyFont="1" applyFill="1" applyBorder="1" applyAlignment="1">
      <alignment/>
    </xf>
    <xf numFmtId="0" fontId="23" fillId="41" borderId="21" xfId="0" applyFont="1" applyFill="1" applyBorder="1" applyAlignment="1">
      <alignment/>
    </xf>
    <xf numFmtId="0" fontId="0" fillId="0" borderId="21" xfId="0" applyFont="1" applyFill="1" applyBorder="1" applyAlignment="1">
      <alignment/>
    </xf>
    <xf numFmtId="0" fontId="25" fillId="0" borderId="21" xfId="0" applyFont="1" applyFill="1" applyBorder="1" applyAlignment="1">
      <alignment/>
    </xf>
    <xf numFmtId="0" fontId="0" fillId="0" borderId="44" xfId="0" applyFill="1" applyBorder="1" applyAlignment="1">
      <alignment/>
    </xf>
    <xf numFmtId="0" fontId="19" fillId="33" borderId="45" xfId="0" applyFont="1" applyFill="1" applyBorder="1" applyAlignment="1">
      <alignment horizontal="center"/>
    </xf>
    <xf numFmtId="0" fontId="24" fillId="0" borderId="34" xfId="0" applyFont="1" applyBorder="1" applyAlignment="1">
      <alignment horizontal="center"/>
    </xf>
    <xf numFmtId="0" fontId="0" fillId="0" borderId="44" xfId="0" applyFill="1" applyBorder="1" applyAlignment="1">
      <alignment horizontal="center"/>
    </xf>
    <xf numFmtId="0" fontId="23" fillId="38" borderId="45" xfId="0" applyFont="1" applyFill="1" applyBorder="1" applyAlignment="1">
      <alignment/>
    </xf>
    <xf numFmtId="0" fontId="0" fillId="0" borderId="45" xfId="0" applyFill="1" applyBorder="1" applyAlignment="1">
      <alignment/>
    </xf>
    <xf numFmtId="0" fontId="24" fillId="0" borderId="34" xfId="0" applyFont="1" applyFill="1" applyBorder="1" applyAlignment="1">
      <alignment/>
    </xf>
    <xf numFmtId="0" fontId="0" fillId="47" borderId="41" xfId="0" applyFont="1" applyFill="1" applyBorder="1" applyAlignment="1">
      <alignment horizontal="center"/>
    </xf>
    <xf numFmtId="0" fontId="0" fillId="47" borderId="21" xfId="0" applyFont="1" applyFill="1" applyBorder="1" applyAlignment="1">
      <alignment/>
    </xf>
    <xf numFmtId="0" fontId="24" fillId="47" borderId="42" xfId="0" applyFont="1" applyFill="1" applyBorder="1" applyAlignment="1">
      <alignment/>
    </xf>
    <xf numFmtId="0" fontId="25" fillId="35" borderId="21" xfId="0" applyFont="1" applyFill="1" applyBorder="1" applyAlignment="1">
      <alignment/>
    </xf>
    <xf numFmtId="0" fontId="0" fillId="47" borderId="44" xfId="0" applyFont="1" applyFill="1" applyBorder="1" applyAlignment="1">
      <alignment horizontal="center"/>
    </xf>
    <xf numFmtId="0" fontId="0" fillId="47" borderId="45" xfId="0" applyFont="1" applyFill="1" applyBorder="1" applyAlignment="1">
      <alignment/>
    </xf>
    <xf numFmtId="0" fontId="24" fillId="47" borderId="34" xfId="0" applyFont="1" applyFill="1" applyBorder="1" applyAlignment="1">
      <alignment/>
    </xf>
    <xf numFmtId="0" fontId="25" fillId="43" borderId="45" xfId="0" applyFont="1" applyFill="1" applyBorder="1" applyAlignment="1">
      <alignment/>
    </xf>
    <xf numFmtId="0" fontId="24" fillId="0" borderId="46" xfId="0" applyFont="1" applyFill="1" applyBorder="1" applyAlignment="1">
      <alignment/>
    </xf>
    <xf numFmtId="0" fontId="23" fillId="36" borderId="45" xfId="0" applyFont="1" applyFill="1" applyBorder="1" applyAlignment="1">
      <alignment/>
    </xf>
    <xf numFmtId="0" fontId="0" fillId="0" borderId="34" xfId="0" applyFill="1" applyBorder="1" applyAlignment="1">
      <alignment/>
    </xf>
    <xf numFmtId="0" fontId="0" fillId="0" borderId="47" xfId="0" applyFill="1" applyBorder="1" applyAlignment="1">
      <alignment/>
    </xf>
    <xf numFmtId="0" fontId="19" fillId="33" borderId="25" xfId="0" applyFont="1" applyFill="1" applyBorder="1" applyAlignment="1">
      <alignment horizontal="center"/>
    </xf>
    <xf numFmtId="0" fontId="24" fillId="0" borderId="48" xfId="0" applyFont="1" applyBorder="1" applyAlignment="1">
      <alignment horizontal="center"/>
    </xf>
    <xf numFmtId="0" fontId="0" fillId="47" borderId="47" xfId="0" applyFont="1" applyFill="1" applyBorder="1" applyAlignment="1">
      <alignment horizontal="center"/>
    </xf>
    <xf numFmtId="0" fontId="0" fillId="47" borderId="25" xfId="0" applyFont="1" applyFill="1" applyBorder="1" applyAlignment="1">
      <alignment/>
    </xf>
    <xf numFmtId="0" fontId="24" fillId="47" borderId="48" xfId="0" applyFont="1" applyFill="1" applyBorder="1" applyAlignment="1">
      <alignment/>
    </xf>
    <xf numFmtId="0" fontId="24" fillId="47" borderId="26" xfId="0" applyFont="1" applyFill="1" applyBorder="1" applyAlignment="1">
      <alignment/>
    </xf>
    <xf numFmtId="0" fontId="0" fillId="47" borderId="48" xfId="0" applyFont="1" applyFill="1" applyBorder="1" applyAlignment="1">
      <alignment/>
    </xf>
    <xf numFmtId="0" fontId="0" fillId="0" borderId="47" xfId="0" applyFill="1" applyBorder="1" applyAlignment="1">
      <alignment horizontal="center"/>
    </xf>
    <xf numFmtId="0" fontId="23" fillId="37" borderId="25" xfId="0" applyFont="1" applyFill="1" applyBorder="1" applyAlignment="1">
      <alignment/>
    </xf>
    <xf numFmtId="0" fontId="0" fillId="0" borderId="25" xfId="0" applyFill="1" applyBorder="1" applyAlignment="1">
      <alignment/>
    </xf>
    <xf numFmtId="0" fontId="24" fillId="0" borderId="26" xfId="0" applyFont="1" applyFill="1" applyBorder="1" applyAlignment="1">
      <alignment/>
    </xf>
    <xf numFmtId="0" fontId="23" fillId="36" borderId="25" xfId="0" applyFont="1" applyFill="1" applyBorder="1" applyAlignment="1">
      <alignment/>
    </xf>
    <xf numFmtId="0" fontId="25" fillId="43" borderId="25" xfId="0" applyFont="1" applyFill="1" applyBorder="1" applyAlignment="1">
      <alignment/>
    </xf>
    <xf numFmtId="0" fontId="23" fillId="38" borderId="25" xfId="0" applyFont="1" applyFill="1" applyBorder="1" applyAlignment="1">
      <alignment/>
    </xf>
    <xf numFmtId="0" fontId="0" fillId="0" borderId="0" xfId="0" applyAlignment="1">
      <alignment horizontal="center"/>
    </xf>
    <xf numFmtId="0" fontId="24" fillId="0" borderId="0" xfId="0" applyFont="1" applyAlignment="1">
      <alignment horizontal="center"/>
    </xf>
    <xf numFmtId="0" fontId="24" fillId="0" borderId="0" xfId="0" applyFont="1" applyAlignment="1">
      <alignment/>
    </xf>
    <xf numFmtId="0" fontId="12" fillId="45" borderId="0" xfId="0" applyFont="1" applyFill="1" applyBorder="1" applyAlignment="1">
      <alignment horizontal="right" vertical="center"/>
    </xf>
    <xf numFmtId="0" fontId="26" fillId="45"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169" fontId="0" fillId="0" borderId="0"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48" borderId="0" xfId="0" applyFill="1" applyBorder="1" applyAlignment="1">
      <alignment/>
    </xf>
    <xf numFmtId="0" fontId="0" fillId="48" borderId="0" xfId="0" applyFill="1" applyBorder="1" applyAlignment="1">
      <alignment horizontal="center"/>
    </xf>
    <xf numFmtId="20" fontId="0" fillId="48" borderId="0" xfId="0" applyNumberFormat="1" applyFill="1" applyBorder="1" applyAlignment="1">
      <alignment horizontal="center"/>
    </xf>
    <xf numFmtId="0" fontId="0" fillId="0" borderId="0" xfId="0" applyBorder="1" applyAlignment="1">
      <alignment/>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0" xfId="0" applyNumberFormat="1" applyFont="1" applyFill="1" applyBorder="1" applyAlignment="1">
      <alignment horizontal="center" vertical="center"/>
    </xf>
    <xf numFmtId="169" fontId="0" fillId="33" borderId="0" xfId="0" applyNumberFormat="1" applyFill="1" applyBorder="1" applyAlignment="1">
      <alignment horizontal="center" vertical="center"/>
    </xf>
    <xf numFmtId="0" fontId="24" fillId="0" borderId="0" xfId="0" applyFont="1" applyFill="1" applyBorder="1" applyAlignment="1">
      <alignment horizontal="center"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Fill="1" applyBorder="1" applyAlignment="1">
      <alignment horizontal="center"/>
    </xf>
    <xf numFmtId="169" fontId="0" fillId="0" borderId="0" xfId="0" applyNumberFormat="1" applyFill="1" applyBorder="1" applyAlignment="1">
      <alignment horizont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0" fillId="49" borderId="21" xfId="0" applyFill="1" applyBorder="1" applyAlignment="1">
      <alignment horizontal="center" vertical="center"/>
    </xf>
    <xf numFmtId="9" fontId="0" fillId="49" borderId="21" xfId="52" applyFont="1" applyFill="1" applyBorder="1" applyAlignment="1">
      <alignment horizontal="center" vertical="center"/>
    </xf>
    <xf numFmtId="0" fontId="6" fillId="49" borderId="21" xfId="0" applyNumberFormat="1" applyFont="1" applyFill="1" applyBorder="1" applyAlignment="1">
      <alignment horizontal="center" vertical="center"/>
    </xf>
    <xf numFmtId="1" fontId="12" fillId="0" borderId="49" xfId="0" applyNumberFormat="1" applyFont="1" applyFill="1" applyBorder="1" applyAlignment="1">
      <alignment horizontal="right" vertical="center"/>
    </xf>
    <xf numFmtId="1" fontId="8" fillId="49" borderId="50" xfId="0" applyNumberFormat="1" applyFont="1" applyFill="1" applyBorder="1" applyAlignment="1">
      <alignment horizontal="center" vertical="center"/>
    </xf>
    <xf numFmtId="0" fontId="11" fillId="0" borderId="23" xfId="0" applyFont="1" applyFill="1" applyBorder="1" applyAlignment="1">
      <alignment horizontal="center"/>
    </xf>
    <xf numFmtId="0" fontId="30" fillId="49" borderId="21" xfId="0" applyNumberFormat="1" applyFont="1" applyFill="1" applyBorder="1" applyAlignment="1">
      <alignment horizontal="right" vertical="center"/>
    </xf>
    <xf numFmtId="0" fontId="7" fillId="50" borderId="51" xfId="0" applyNumberFormat="1" applyFont="1" applyFill="1" applyBorder="1" applyAlignment="1">
      <alignment horizontal="right" vertical="center"/>
    </xf>
    <xf numFmtId="164" fontId="7" fillId="34" borderId="34" xfId="0" applyNumberFormat="1" applyFont="1" applyFill="1" applyBorder="1" applyAlignment="1">
      <alignment horizontal="center" vertical="center"/>
    </xf>
    <xf numFmtId="0" fontId="0" fillId="49" borderId="45" xfId="0" applyFont="1" applyFill="1" applyBorder="1" applyAlignment="1">
      <alignment horizontal="center" vertical="center"/>
    </xf>
    <xf numFmtId="0" fontId="0" fillId="0" borderId="0" xfId="0" applyNumberFormat="1" applyAlignment="1">
      <alignment horizontal="center"/>
    </xf>
    <xf numFmtId="20" fontId="0" fillId="0" borderId="0" xfId="0" applyNumberFormat="1" applyAlignment="1">
      <alignment horizontal="center"/>
    </xf>
    <xf numFmtId="165" fontId="19" fillId="51" borderId="39" xfId="0" applyNumberFormat="1" applyFont="1" applyFill="1" applyBorder="1" applyAlignment="1">
      <alignment horizontal="center" vertical="center"/>
    </xf>
    <xf numFmtId="165" fontId="19" fillId="0" borderId="18" xfId="0" applyNumberFormat="1" applyFont="1" applyBorder="1" applyAlignment="1">
      <alignment horizontal="center" vertical="center"/>
    </xf>
    <xf numFmtId="165" fontId="19" fillId="0" borderId="33" xfId="0" applyNumberFormat="1" applyFont="1" applyBorder="1" applyAlignment="1">
      <alignment/>
    </xf>
    <xf numFmtId="166" fontId="0" fillId="51" borderId="41" xfId="0" applyNumberFormat="1" applyFill="1" applyBorder="1" applyAlignment="1">
      <alignment horizontal="center" vertical="center"/>
    </xf>
    <xf numFmtId="166" fontId="0" fillId="0" borderId="21" xfId="0" applyNumberFormat="1" applyBorder="1" applyAlignment="1">
      <alignment horizontal="center" vertical="center"/>
    </xf>
    <xf numFmtId="166" fontId="0" fillId="0" borderId="43" xfId="0" applyNumberFormat="1" applyBorder="1" applyAlignment="1">
      <alignment/>
    </xf>
    <xf numFmtId="167" fontId="0" fillId="51" borderId="41" xfId="0" applyNumberFormat="1" applyFill="1" applyBorder="1" applyAlignment="1">
      <alignment horizontal="center" vertical="center"/>
    </xf>
    <xf numFmtId="167" fontId="0" fillId="0" borderId="21" xfId="0" applyNumberFormat="1" applyBorder="1" applyAlignment="1">
      <alignment horizontal="center" vertical="center"/>
    </xf>
    <xf numFmtId="167" fontId="0" fillId="0" borderId="43" xfId="0" applyNumberFormat="1" applyBorder="1" applyAlignment="1">
      <alignment/>
    </xf>
    <xf numFmtId="168" fontId="13" fillId="0" borderId="52" xfId="0" applyNumberFormat="1" applyFont="1" applyFill="1" applyBorder="1" applyAlignment="1">
      <alignment horizontal="center"/>
    </xf>
    <xf numFmtId="168" fontId="19" fillId="0" borderId="32" xfId="0" applyNumberFormat="1" applyFont="1" applyFill="1" applyBorder="1" applyAlignment="1">
      <alignment horizontal="center"/>
    </xf>
    <xf numFmtId="168" fontId="19" fillId="0" borderId="53" xfId="0" applyNumberFormat="1" applyFont="1" applyFill="1" applyBorder="1" applyAlignment="1">
      <alignment horizontal="center"/>
    </xf>
    <xf numFmtId="0" fontId="19" fillId="0" borderId="25" xfId="50" applyFont="1" applyBorder="1" applyAlignment="1">
      <alignment horizontal="center"/>
      <protection/>
    </xf>
    <xf numFmtId="0" fontId="0" fillId="0" borderId="14" xfId="50" applyBorder="1">
      <alignment/>
      <protection/>
    </xf>
    <xf numFmtId="0" fontId="0" fillId="0" borderId="12" xfId="50" applyBorder="1">
      <alignment/>
      <protection/>
    </xf>
    <xf numFmtId="0" fontId="0" fillId="0" borderId="0" xfId="50">
      <alignment/>
      <protection/>
    </xf>
    <xf numFmtId="1" fontId="67" fillId="0" borderId="50" xfId="50" applyNumberFormat="1" applyFont="1" applyBorder="1" applyAlignment="1">
      <alignment horizontal="center"/>
      <protection/>
    </xf>
    <xf numFmtId="0" fontId="0" fillId="0" borderId="50" xfId="50" applyBorder="1" applyAlignment="1">
      <alignment horizontal="center"/>
      <protection/>
    </xf>
    <xf numFmtId="0" fontId="5" fillId="0" borderId="50" xfId="50" applyFont="1" applyBorder="1" applyAlignment="1">
      <alignment horizontal="center" vertical="center"/>
      <protection/>
    </xf>
    <xf numFmtId="0" fontId="2" fillId="0" borderId="54" xfId="50" applyFont="1" applyBorder="1" applyAlignment="1">
      <alignment horizontal="left" vertical="center"/>
      <protection/>
    </xf>
    <xf numFmtId="0" fontId="0" fillId="0" borderId="23" xfId="50" applyBorder="1">
      <alignment/>
      <protection/>
    </xf>
    <xf numFmtId="0" fontId="0" fillId="0" borderId="49" xfId="50" applyBorder="1">
      <alignment/>
      <protection/>
    </xf>
    <xf numFmtId="1" fontId="67" fillId="0" borderId="21" xfId="50" applyNumberFormat="1" applyFont="1" applyBorder="1" applyAlignment="1">
      <alignment horizontal="center"/>
      <protection/>
    </xf>
    <xf numFmtId="0" fontId="0" fillId="0" borderId="21" xfId="50" applyBorder="1" applyAlignment="1">
      <alignment horizontal="center"/>
      <protection/>
    </xf>
    <xf numFmtId="0" fontId="5" fillId="0" borderId="21" xfId="50" applyFont="1" applyBorder="1" applyAlignment="1">
      <alignment horizontal="center" vertical="center"/>
      <protection/>
    </xf>
    <xf numFmtId="0" fontId="2" fillId="0" borderId="42" xfId="50" applyFont="1" applyBorder="1" applyAlignment="1">
      <alignment horizontal="left" vertical="center"/>
      <protection/>
    </xf>
    <xf numFmtId="0" fontId="0" fillId="0" borderId="19" xfId="50" applyBorder="1">
      <alignment/>
      <protection/>
    </xf>
    <xf numFmtId="0" fontId="0" fillId="0" borderId="55" xfId="50" applyBorder="1">
      <alignment/>
      <protection/>
    </xf>
    <xf numFmtId="1" fontId="0" fillId="0" borderId="0" xfId="50" applyNumberFormat="1" applyAlignment="1">
      <alignment horizontal="center"/>
      <protection/>
    </xf>
    <xf numFmtId="0" fontId="0" fillId="0" borderId="0" xfId="50" applyAlignment="1">
      <alignment horizontal="center"/>
      <protection/>
    </xf>
    <xf numFmtId="0" fontId="0" fillId="0" borderId="0" xfId="50" applyBorder="1">
      <alignment/>
      <protection/>
    </xf>
    <xf numFmtId="0" fontId="48" fillId="0" borderId="11" xfId="0" applyFont="1" applyBorder="1" applyAlignment="1">
      <alignment horizontal="left" vertical="center"/>
    </xf>
    <xf numFmtId="0" fontId="0" fillId="0" borderId="0" xfId="0" applyFont="1" applyAlignment="1">
      <alignment vertical="center"/>
    </xf>
    <xf numFmtId="0" fontId="0" fillId="0" borderId="56" xfId="0" applyFont="1" applyBorder="1" applyAlignment="1">
      <alignment vertical="center"/>
    </xf>
    <xf numFmtId="1" fontId="67" fillId="0" borderId="25" xfId="50" applyNumberFormat="1" applyFont="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1">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225"/>
          <c:w val="0.7675"/>
          <c:h val="0.974"/>
        </c:manualLayout>
      </c:layout>
      <c:lineChart>
        <c:grouping val="standard"/>
        <c:varyColors val="0"/>
        <c:ser>
          <c:idx val="0"/>
          <c:order val="0"/>
          <c:tx>
            <c:strRef>
              <c:f>parcours!$A$2</c:f>
              <c:strCache>
                <c:ptCount val="1"/>
                <c:pt idx="0">
                  <c:v>DIZEUX Alexandre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parcours!$B$2:$K$2</c:f>
              <c:numCache/>
            </c:numRef>
          </c:val>
          <c:smooth val="0"/>
        </c:ser>
        <c:ser>
          <c:idx val="1"/>
          <c:order val="1"/>
          <c:tx>
            <c:strRef>
              <c:f>parcours!$A$3</c:f>
              <c:strCache>
                <c:ptCount val="1"/>
                <c:pt idx="0">
                  <c:v>COUTURIER Romain</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parcours!$B$3:$K$3</c:f>
              <c:numCache/>
            </c:numRef>
          </c:val>
          <c:smooth val="0"/>
        </c:ser>
        <c:ser>
          <c:idx val="2"/>
          <c:order val="2"/>
          <c:tx>
            <c:strRef>
              <c:f>parcours!$A$4</c:f>
              <c:strCache>
                <c:ptCount val="1"/>
                <c:pt idx="0">
                  <c:v>JOUSSEAUME Fabien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parcours!$B$4:$K$4</c:f>
              <c:numCache/>
            </c:numRef>
          </c:val>
          <c:smooth val="0"/>
        </c:ser>
        <c:ser>
          <c:idx val="3"/>
          <c:order val="3"/>
          <c:tx>
            <c:strRef>
              <c:f>parcours!$A$5</c:f>
              <c:strCache>
                <c:ptCount val="1"/>
                <c:pt idx="0">
                  <c:v>BAUDE Florian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parcours!$B$5:$K$5</c:f>
              <c:numCache/>
            </c:numRef>
          </c:val>
          <c:smooth val="0"/>
        </c:ser>
        <c:ser>
          <c:idx val="4"/>
          <c:order val="4"/>
          <c:tx>
            <c:strRef>
              <c:f>parcours!$A$6</c:f>
              <c:strCache>
                <c:ptCount val="1"/>
                <c:pt idx="0">
                  <c:v>MAHE Jean-Pierre</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parcours!$B$6:$K$6</c:f>
              <c:numCache/>
            </c:numRef>
          </c:val>
          <c:smooth val="0"/>
        </c:ser>
        <c:ser>
          <c:idx val="5"/>
          <c:order val="5"/>
          <c:tx>
            <c:strRef>
              <c:f>parcours!$A$7</c:f>
              <c:strCache>
                <c:ptCount val="1"/>
                <c:pt idx="0">
                  <c:v>GUELDRY Aurelien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parcours!$B$7:$K$7</c:f>
              <c:numCache/>
            </c:numRef>
          </c:val>
          <c:smooth val="0"/>
        </c:ser>
        <c:ser>
          <c:idx val="6"/>
          <c:order val="6"/>
          <c:tx>
            <c:strRef>
              <c:f>parcours!$A$8</c:f>
              <c:strCache>
                <c:ptCount val="1"/>
                <c:pt idx="0">
                  <c:v>CAILLE Pierre-Emmanuel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parcours!$B$8:$K$8</c:f>
              <c:numCache/>
            </c:numRef>
          </c:val>
          <c:smooth val="0"/>
        </c:ser>
        <c:ser>
          <c:idx val="7"/>
          <c:order val="7"/>
          <c:tx>
            <c:strRef>
              <c:f>parcours!$A$9</c:f>
              <c:strCache>
                <c:ptCount val="1"/>
                <c:pt idx="0">
                  <c:v>JANOT Guillaume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parcours!$B$9:$K$9</c:f>
              <c:numCache/>
            </c:numRef>
          </c:val>
          <c:smooth val="0"/>
        </c:ser>
        <c:ser>
          <c:idx val="8"/>
          <c:order val="8"/>
          <c:tx>
            <c:strRef>
              <c:f>parcours!$A$10</c:f>
              <c:strCache>
                <c:ptCount val="1"/>
                <c:pt idx="0">
                  <c:v>NOEL Didier</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parcours!$B$10:$K$10</c:f>
              <c:numCache/>
            </c:numRef>
          </c:val>
          <c:smooth val="0"/>
        </c:ser>
        <c:ser>
          <c:idx val="9"/>
          <c:order val="9"/>
          <c:tx>
            <c:strRef>
              <c:f>parcours!$A$11</c:f>
              <c:strCache>
                <c:ptCount val="1"/>
                <c:pt idx="0">
                  <c:v>LANCON Arnaud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parcours!$B$11:$K$11</c:f>
              <c:numCache/>
            </c:numRef>
          </c:val>
          <c:smooth val="0"/>
        </c:ser>
        <c:ser>
          <c:idx val="10"/>
          <c:order val="10"/>
          <c:tx>
            <c:strRef>
              <c:f>parcours!$A$12</c:f>
              <c:strCache>
                <c:ptCount val="1"/>
                <c:pt idx="0">
                  <c:v>CERBONI BOUSQUET Anne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parcours!$B$12:$K$12</c:f>
              <c:numCache/>
            </c:numRef>
          </c:val>
          <c:smooth val="0"/>
        </c:ser>
        <c:ser>
          <c:idx val="11"/>
          <c:order val="11"/>
          <c:tx>
            <c:strRef>
              <c:f>parcours!$A$13</c:f>
              <c:strCache>
                <c:ptCount val="1"/>
                <c:pt idx="0">
                  <c:v>STUNAULT Philippe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parcours!$B$13:$K$13</c:f>
              <c:numCache/>
            </c:numRef>
          </c:val>
          <c:smooth val="0"/>
        </c:ser>
        <c:ser>
          <c:idx val="12"/>
          <c:order val="12"/>
          <c:tx>
            <c:strRef>
              <c:f>parcours!$A$14</c:f>
              <c:strCache>
                <c:ptCount val="1"/>
                <c:pt idx="0">
                  <c:v>BLUM Patrick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parcours!$B$14:$K$14</c:f>
              <c:numCache/>
            </c:numRef>
          </c:val>
          <c:smooth val="0"/>
        </c:ser>
        <c:ser>
          <c:idx val="13"/>
          <c:order val="13"/>
          <c:tx>
            <c:strRef>
              <c:f>parcours!$A$15</c:f>
              <c:strCache>
                <c:ptCount val="1"/>
                <c:pt idx="0">
                  <c:v>HERVE FrançOis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parcours!$B$15:$K$15</c:f>
              <c:numCache/>
            </c:numRef>
          </c:val>
          <c:smooth val="0"/>
        </c:ser>
        <c:ser>
          <c:idx val="14"/>
          <c:order val="14"/>
          <c:tx>
            <c:strRef>
              <c:f>parcours!$A$16</c:f>
              <c:strCache>
                <c:ptCount val="1"/>
                <c:pt idx="0">
                  <c:v>MATHEY Lucien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parcours!$B$16:$K$16</c:f>
              <c:numCache/>
            </c:numRef>
          </c:val>
          <c:smooth val="0"/>
        </c:ser>
        <c:ser>
          <c:idx val="15"/>
          <c:order val="15"/>
          <c:tx>
            <c:strRef>
              <c:f>parcours!$A$17</c:f>
              <c:strCache>
                <c:ptCount val="1"/>
                <c:pt idx="0">
                  <c:v>BABIN Morgan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parcours!$B$17:$K$17</c:f>
              <c:numCache/>
            </c:numRef>
          </c:val>
          <c:smooth val="0"/>
        </c:ser>
        <c:ser>
          <c:idx val="16"/>
          <c:order val="16"/>
          <c:tx>
            <c:strRef>
              <c:f>parcours!$A$18</c:f>
              <c:strCache>
                <c:ptCount val="1"/>
                <c:pt idx="0">
                  <c:v>GUILLENTZ Laureen</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parcours!$B$18:$K$18</c:f>
              <c:numCache/>
            </c:numRef>
          </c:val>
          <c:smooth val="0"/>
        </c:ser>
        <c:ser>
          <c:idx val="17"/>
          <c:order val="17"/>
          <c:tx>
            <c:strRef>
              <c:f>parcours!$A$19</c:f>
              <c:strCache>
                <c:ptCount val="1"/>
                <c:pt idx="0">
                  <c:v>DIOP Abdoulaye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parcours!$B$19:$K$19</c:f>
              <c:numCache/>
            </c:numRef>
          </c:val>
          <c:smooth val="0"/>
        </c:ser>
        <c:ser>
          <c:idx val="18"/>
          <c:order val="18"/>
          <c:tx>
            <c:strRef>
              <c:f>parcours!$A$20</c:f>
              <c:strCache>
                <c:ptCount val="1"/>
                <c:pt idx="0">
                  <c:v>DUBREUX Charles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parcours!$B$20:$K$20</c:f>
              <c:numCache/>
            </c:numRef>
          </c:val>
          <c:smooth val="0"/>
        </c:ser>
        <c:ser>
          <c:idx val="19"/>
          <c:order val="19"/>
          <c:tx>
            <c:strRef>
              <c:f>parcours!$A$21</c:f>
              <c:strCache>
                <c:ptCount val="1"/>
                <c:pt idx="0">
                  <c:v>SAUGIER Sebastien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parcours!$B$21:$K$21</c:f>
              <c:numCache/>
            </c:numRef>
          </c:val>
          <c:smooth val="0"/>
        </c:ser>
        <c:ser>
          <c:idx val="20"/>
          <c:order val="20"/>
          <c:tx>
            <c:strRef>
              <c:f>parcours!$A$22</c:f>
              <c:strCache>
                <c:ptCount val="1"/>
                <c:pt idx="0">
                  <c:v>NOCQUET Clement</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parcours!$B$22:$K$22</c:f>
              <c:numCache/>
            </c:numRef>
          </c:val>
          <c:smooth val="0"/>
        </c:ser>
        <c:ser>
          <c:idx val="21"/>
          <c:order val="21"/>
          <c:tx>
            <c:strRef>
              <c:f>parcours!$A$23</c:f>
              <c:strCache>
                <c:ptCount val="1"/>
                <c:pt idx="0">
                  <c:v>DIDIER Robin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parcours!$B$23:$K$23</c:f>
              <c:numCache/>
            </c:numRef>
          </c:val>
          <c:smooth val="0"/>
        </c:ser>
        <c:ser>
          <c:idx val="22"/>
          <c:order val="22"/>
          <c:tx>
            <c:strRef>
              <c:f>parcours!$A$24</c:f>
              <c:strCache>
                <c:ptCount val="1"/>
                <c:pt idx="0">
                  <c:v>LEBLOND Jean-Marc</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parcours!$B$24:$K$24</c:f>
              <c:numCache/>
            </c:numRef>
          </c:val>
          <c:smooth val="0"/>
        </c:ser>
        <c:ser>
          <c:idx val="23"/>
          <c:order val="23"/>
          <c:tx>
            <c:strRef>
              <c:f>parcours!$A$25</c:f>
              <c:strCache>
                <c:ptCount val="1"/>
                <c:pt idx="0">
                  <c:v>CUCCARONI MickaëL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parcours!$B$25:$K$25</c:f>
              <c:numCache/>
            </c:numRef>
          </c:val>
          <c:smooth val="0"/>
        </c:ser>
        <c:ser>
          <c:idx val="24"/>
          <c:order val="24"/>
          <c:tx>
            <c:strRef>
              <c:f>parcours!$A$26</c:f>
              <c:strCache>
                <c:ptCount val="1"/>
                <c:pt idx="0">
                  <c:v>BODIN HULLIN Cecile</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parcours!$B$26:$K$26</c:f>
              <c:numCache/>
            </c:numRef>
          </c:val>
          <c:smooth val="0"/>
        </c:ser>
        <c:ser>
          <c:idx val="25"/>
          <c:order val="25"/>
          <c:tx>
            <c:strRef>
              <c:f>parcours!$A$27</c:f>
              <c:strCache>
                <c:ptCount val="1"/>
                <c:pt idx="0">
                  <c:v>RIELA Giovanni</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parcours!$B$27:$K$27</c:f>
              <c:numCache/>
            </c:numRef>
          </c:val>
          <c:smooth val="0"/>
        </c:ser>
        <c:ser>
          <c:idx val="26"/>
          <c:order val="26"/>
          <c:tx>
            <c:strRef>
              <c:f>parcours!$A$28</c:f>
              <c:strCache>
                <c:ptCount val="1"/>
                <c:pt idx="0">
                  <c:v>LAVERDET Marcel</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parcours!$B$28:$K$28</c:f>
              <c:numCache/>
            </c:numRef>
          </c:val>
          <c:smooth val="0"/>
        </c:ser>
        <c:ser>
          <c:idx val="27"/>
          <c:order val="27"/>
          <c:tx>
            <c:strRef>
              <c:f>parcours!$A$29</c:f>
              <c:strCache>
                <c:ptCount val="1"/>
                <c:pt idx="0">
                  <c:v>LANDRY Philippe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parcours!$B$29:$K$29</c:f>
              <c:numCache/>
            </c:numRef>
          </c:val>
          <c:smooth val="0"/>
        </c:ser>
        <c:ser>
          <c:idx val="28"/>
          <c:order val="28"/>
          <c:tx>
            <c:strRef>
              <c:f>parcours!$A$30</c:f>
              <c:strCache>
                <c:ptCount val="1"/>
                <c:pt idx="0">
                  <c:v>PEPIN Solene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parcours!$B$30:$K$30</c:f>
              <c:numCache/>
            </c:numRef>
          </c:val>
          <c:smooth val="0"/>
        </c:ser>
        <c:ser>
          <c:idx val="29"/>
          <c:order val="29"/>
          <c:tx>
            <c:strRef>
              <c:f>parcours!$A$31</c:f>
              <c:strCache>
                <c:ptCount val="1"/>
                <c:pt idx="0">
                  <c:v>ROUSSEL Edouard</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parcours!$B$31:$K$31</c:f>
              <c:numCache/>
            </c:numRef>
          </c:val>
          <c:smooth val="0"/>
        </c:ser>
        <c:ser>
          <c:idx val="30"/>
          <c:order val="30"/>
          <c:tx>
            <c:strRef>
              <c:f>parcours!$A$32</c:f>
              <c:strCache>
                <c:ptCount val="1"/>
                <c:pt idx="0">
                  <c:v>SCHLISLER Charlotte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parcours!$B$32:$K$32</c:f>
              <c:numCache/>
            </c:numRef>
          </c:val>
          <c:smooth val="0"/>
        </c:ser>
        <c:ser>
          <c:idx val="31"/>
          <c:order val="31"/>
          <c:tx>
            <c:strRef>
              <c:f>parcours!$A$33</c:f>
              <c:strCache>
                <c:ptCount val="1"/>
                <c:pt idx="0">
                  <c:v>BALLETTI Dino</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parcours!$B$33:$K$33</c:f>
              <c:numCache/>
            </c:numRef>
          </c:val>
          <c:smooth val="0"/>
        </c:ser>
        <c:ser>
          <c:idx val="32"/>
          <c:order val="32"/>
          <c:tx>
            <c:strRef>
              <c:f>parcours!$A$34</c:f>
              <c:strCache>
                <c:ptCount val="1"/>
                <c:pt idx="0">
                  <c:v>NOWAK Dominique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parcours!$B$34:$K$34</c:f>
              <c:numCache/>
            </c:numRef>
          </c:val>
          <c:smooth val="0"/>
        </c:ser>
        <c:ser>
          <c:idx val="33"/>
          <c:order val="33"/>
          <c:tx>
            <c:strRef>
              <c:f>parcours!$A$35</c:f>
              <c:strCache>
                <c:ptCount val="1"/>
                <c:pt idx="0">
                  <c:v>COHENDY AuréLia</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parcours!$B$35:$K$35</c:f>
              <c:numCache/>
            </c:numRef>
          </c:val>
          <c:smooth val="0"/>
        </c:ser>
        <c:ser>
          <c:idx val="34"/>
          <c:order val="34"/>
          <c:tx>
            <c:strRef>
              <c:f>parcours!$A$36</c:f>
              <c:strCache>
                <c:ptCount val="1"/>
                <c:pt idx="0">
                  <c:v>SCARPELLINI Nicolas</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parcours!$B$36:$K$36</c:f>
              <c:numCache/>
            </c:numRef>
          </c:val>
          <c:smooth val="0"/>
        </c:ser>
        <c:ser>
          <c:idx val="35"/>
          <c:order val="35"/>
          <c:tx>
            <c:strRef>
              <c:f>parcours!$A$37</c:f>
              <c:strCache>
                <c:ptCount val="1"/>
                <c:pt idx="0">
                  <c:v>GAUTIER Matthieu</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parcours!$B$37:$K$37</c:f>
              <c:numCache/>
            </c:numRef>
          </c:val>
          <c:smooth val="0"/>
        </c:ser>
        <c:ser>
          <c:idx val="36"/>
          <c:order val="36"/>
          <c:tx>
            <c:strRef>
              <c:f>parcours!$A$38</c:f>
              <c:strCache>
                <c:ptCount val="1"/>
                <c:pt idx="0">
                  <c:v>PICOT Nadia</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parcours!$B$1:$K$1</c:f>
              <c:strCache/>
            </c:strRef>
          </c:cat>
          <c:val>
            <c:numRef>
              <c:f>parcours!$B$38:$K$38</c:f>
              <c:numCache/>
            </c:numRef>
          </c:val>
          <c:smooth val="0"/>
        </c:ser>
        <c:marker val="1"/>
        <c:axId val="40348812"/>
        <c:axId val="27594989"/>
      </c:lineChart>
      <c:catAx>
        <c:axId val="40348812"/>
        <c:scaling>
          <c:orientation val="minMax"/>
        </c:scaling>
        <c:axPos val="t"/>
        <c:delete val="0"/>
        <c:numFmt formatCode="General" sourceLinked="1"/>
        <c:majorTickMark val="out"/>
        <c:minorTickMark val="none"/>
        <c:tickLblPos val="nextTo"/>
        <c:spPr>
          <a:ln w="3175">
            <a:solidFill>
              <a:srgbClr val="808080"/>
            </a:solidFill>
          </a:ln>
        </c:spPr>
        <c:crossAx val="27594989"/>
        <c:crosses val="autoZero"/>
        <c:auto val="1"/>
        <c:lblOffset val="100"/>
        <c:tickLblSkip val="1"/>
        <c:noMultiLvlLbl val="0"/>
      </c:catAx>
      <c:valAx>
        <c:axId val="27594989"/>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48812"/>
        <c:crossesAt val="1"/>
        <c:crossBetween val="between"/>
        <c:dispUnits/>
      </c:valAx>
      <c:spPr>
        <a:solidFill>
          <a:srgbClr val="C0C0C0"/>
        </a:solidFill>
        <a:ln w="3175">
          <a:noFill/>
        </a:ln>
      </c:spPr>
    </c:plotArea>
    <c:legend>
      <c:legendPos val="r"/>
      <c:layout>
        <c:manualLayout>
          <c:xMode val="edge"/>
          <c:yMode val="edge"/>
          <c:x val="0.74225"/>
          <c:y val="0.0585"/>
          <c:w val="0.20075"/>
          <c:h val="0.865"/>
        </c:manualLayout>
      </c:layout>
      <c:overlay val="0"/>
      <c:spPr>
        <a:noFill/>
        <a:ln w="3175">
          <a:noFill/>
        </a:ln>
      </c:spPr>
    </c:legend>
    <c:plotVisOnly val="1"/>
    <c:dispBlanksAs val="zero"/>
    <c:showDLblsOverMax val="0"/>
  </c:chart>
  <c:spPr>
    <a:solidFill>
      <a:srgbClr val="C0C0C0"/>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0</xdr:row>
      <xdr:rowOff>38100</xdr:rowOff>
    </xdr:from>
    <xdr:to>
      <xdr:col>16</xdr:col>
      <xdr:colOff>666750</xdr:colOff>
      <xdr:row>46</xdr:row>
      <xdr:rowOff>152400</xdr:rowOff>
    </xdr:to>
    <xdr:graphicFrame>
      <xdr:nvGraphicFramePr>
        <xdr:cNvPr id="1" name="Graphique 1"/>
        <xdr:cNvGraphicFramePr/>
      </xdr:nvGraphicFramePr>
      <xdr:xfrm>
        <a:off x="4048125" y="38100"/>
        <a:ext cx="8810625" cy="7562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85725</xdr:rowOff>
    </xdr:from>
    <xdr:ext cx="8534400" cy="12915900"/>
    <xdr:sp>
      <xdr:nvSpPr>
        <xdr:cNvPr id="1" name="ZoneTexte 1"/>
        <xdr:cNvSpPr txBox="1">
          <a:spLocks noChangeArrowheads="1"/>
        </xdr:cNvSpPr>
      </xdr:nvSpPr>
      <xdr:spPr>
        <a:xfrm>
          <a:off x="104775" y="85725"/>
          <a:ext cx="8534400" cy="12915900"/>
        </a:xfrm>
        <a:prstGeom prst="rect">
          <a:avLst/>
        </a:prstGeom>
        <a:solidFill>
          <a:srgbClr val="FFFFFF"/>
        </a:solidFill>
        <a:ln w="9525" cmpd="sng">
          <a:noFill/>
        </a:ln>
      </xdr:spPr>
      <xdr:txBody>
        <a:bodyPr vertOverflow="clip" wrap="square" lIns="91440" tIns="45720" rIns="91440" bIns="45720"/>
        <a:p>
          <a:pPr algn="l">
            <a:defRPr/>
          </a:pPr>
          <a:r>
            <a:rPr lang="en-US" cap="none" sz="1600" b="1" i="0" u="sng" baseline="0">
              <a:solidFill>
                <a:srgbClr val="000000"/>
              </a:solidFill>
              <a:latin typeface="Calibri"/>
              <a:ea typeface="Calibri"/>
              <a:cs typeface="Calibri"/>
            </a:rPr>
            <a:t>Formule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Regroupement</a:t>
          </a:r>
          <a:r>
            <a:rPr lang="en-US" cap="none" sz="1100" b="1" i="0" u="none" baseline="0">
              <a:solidFill>
                <a:srgbClr val="000000"/>
              </a:solidFill>
              <a:latin typeface="Calibri"/>
              <a:ea typeface="Calibri"/>
              <a:cs typeface="Calibri"/>
            </a:rPr>
            <a:t> des tireurs
</a:t>
          </a:r>
          <a:r>
            <a:rPr lang="en-US" cap="none" sz="1100" b="1" i="0" u="none" baseline="0">
              <a:solidFill>
                <a:srgbClr val="000000"/>
              </a:solidFill>
              <a:latin typeface="Calibri"/>
              <a:ea typeface="Calibri"/>
              <a:cs typeface="Calibri"/>
            </a:rPr>
            <a:t>Compétition</a:t>
          </a:r>
          <a:r>
            <a:rPr lang="en-US" cap="none" sz="1100" b="0" i="0" u="none" baseline="0">
              <a:solidFill>
                <a:srgbClr val="000000"/>
              </a:solidFill>
              <a:latin typeface="Calibri"/>
              <a:ea typeface="Calibri"/>
              <a:cs typeface="Calibri"/>
            </a:rPr>
            <a:t>: tous les tireurs d'une compétition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tirent leurs matchs de façon synchronisée, commençant et finissant en même temps, et</a:t>
          </a:r>
          <a:r>
            <a:rPr lang="en-US" cap="none" sz="1100" b="0" i="0" u="none" baseline="0">
              <a:solidFill>
                <a:srgbClr val="000000"/>
              </a:solidFill>
              <a:latin typeface="Calibri"/>
              <a:ea typeface="Calibri"/>
              <a:cs typeface="Calibri"/>
            </a:rPr>
            <a:t> faisant tous à peu près le même nombre de matchs . La compétition peut se terminer à une heure dite ou après un certain nombre de matchs pour une majorité de tireurs.
</a:t>
          </a:r>
          <a:r>
            <a:rPr lang="en-US" cap="none" sz="1100" b="1" i="0" u="none" baseline="0">
              <a:solidFill>
                <a:srgbClr val="000000"/>
              </a:solidFill>
              <a:latin typeface="Calibri"/>
              <a:ea typeface="Calibri"/>
              <a:cs typeface="Calibri"/>
            </a:rPr>
            <a:t>Rencontre</a:t>
          </a:r>
          <a:r>
            <a:rPr lang="en-US" cap="none" sz="1100" b="0" i="0" u="none" baseline="0">
              <a:solidFill>
                <a:srgbClr val="000000"/>
              </a:solidFill>
              <a:latin typeface="Calibri"/>
              <a:ea typeface="Calibri"/>
              <a:cs typeface="Calibri"/>
            </a:rPr>
            <a:t>: une rencontre est un sous-ensemble d'une compétition avec seulement les tireurs appartenant à certaines catégories, et qui figureront dans un même classement; il peut y avoir plusieurs rencontres dans une compétition, donc plusieurs classements indépendants.
</a:t>
          </a:r>
          <a:r>
            <a:rPr lang="en-US" cap="none" sz="1100" b="1" i="0" u="none" baseline="0">
              <a:solidFill>
                <a:srgbClr val="000000"/>
              </a:solidFill>
              <a:latin typeface="Calibri"/>
              <a:ea typeface="Calibri"/>
              <a:cs typeface="Calibri"/>
            </a:rPr>
            <a:t>Groupe</a:t>
          </a:r>
          <a:r>
            <a:rPr lang="en-US" cap="none" sz="1100" b="0" i="0" u="none" baseline="0">
              <a:solidFill>
                <a:srgbClr val="000000"/>
              </a:solidFill>
              <a:latin typeface="Calibri"/>
              <a:ea typeface="Calibri"/>
              <a:cs typeface="Calibri"/>
            </a:rPr>
            <a:t>: un groupe est  un sous-ensemble d'une rencontre avec seulement les tireurs appartenant à des catégories qui pourront tirer ensemble;  un tireur peut appartenir à plusieurs groupes; si une rencontre se compose de plusieurs groupes, il faut que certains tireurs appartiennent à plusieurs groupes pour que le classement de la rencontre soit cohérent.
</a:t>
          </a:r>
          <a:r>
            <a:rPr lang="en-US" cap="none" sz="1100" b="0" i="0" u="none" baseline="0">
              <a:solidFill>
                <a:srgbClr val="000000"/>
              </a:solidFill>
              <a:latin typeface="Calibri"/>
              <a:ea typeface="Calibri"/>
              <a:cs typeface="Calibri"/>
            </a:rPr>
            <a:t>Exemple
</a:t>
          </a:r>
          <a:r>
            <a:rPr lang="en-US" cap="none" sz="1100" b="0" i="0" u="none" baseline="0">
              <a:solidFill>
                <a:srgbClr val="000000"/>
              </a:solidFill>
              <a:latin typeface="Calibri"/>
              <a:ea typeface="Calibri"/>
              <a:cs typeface="Calibri"/>
            </a:rPr>
            <a:t> groupe 1=benjamins, groupe 2 =minimes, groupe 3=cadets, groupe 4=benjamines, groupe 5=minimettes, groupe 6=cadettes
</a:t>
          </a:r>
          <a:r>
            <a:rPr lang="en-US" cap="none" sz="1100" b="0" i="0" u="none" baseline="0">
              <a:solidFill>
                <a:srgbClr val="000000"/>
              </a:solidFill>
              <a:latin typeface="Calibri"/>
              <a:ea typeface="Calibri"/>
              <a:cs typeface="Calibri"/>
            </a:rPr>
            <a:t>avec surclassements simples et doubles autorisés.
</a:t>
          </a:r>
          <a:r>
            <a:rPr lang="en-US" cap="none" sz="1100" b="0" i="0" u="none" baseline="0">
              <a:solidFill>
                <a:srgbClr val="000000"/>
              </a:solidFill>
              <a:latin typeface="Calibri"/>
              <a:ea typeface="Calibri"/>
              <a:cs typeface="Calibri"/>
            </a:rPr>
            <a:t>rencontre 1 (hommes)=groupes 1,2,3     rencontre 2 (dames)=groupes 4,5,6
</a:t>
          </a:r>
          <a:r>
            <a:rPr lang="en-US" cap="none" sz="1100" b="0" i="0" u="none" baseline="0">
              <a:solidFill>
                <a:srgbClr val="000000"/>
              </a:solidFill>
              <a:latin typeface="Calibri"/>
              <a:ea typeface="Calibri"/>
              <a:cs typeface="Calibri"/>
            </a:rPr>
            <a:t>compétition = rencontre 1 et rencontre 2
</a:t>
          </a:r>
          <a:r>
            <a:rPr lang="en-US" cap="none" sz="1100" b="0" i="0" u="none" baseline="0">
              <a:solidFill>
                <a:srgbClr val="000000"/>
              </a:solidFill>
              <a:latin typeface="Calibri"/>
              <a:ea typeface="Calibri"/>
              <a:cs typeface="Calibri"/>
            </a:rPr>
            <a:t>Un benjamin surclassé fera partie des groupes 1 et 2, s'il est doublement surclassé il fera aussi partie du groupe 3
</a:t>
          </a:r>
          <a:r>
            <a:rPr lang="en-US" cap="none" sz="1100" b="0" i="0" u="none" baseline="0">
              <a:solidFill>
                <a:srgbClr val="000000"/>
              </a:solidFill>
              <a:latin typeface="Calibri"/>
              <a:ea typeface="Calibri"/>
              <a:cs typeface="Calibri"/>
            </a:rPr>
            <a:t>Un cadet ne pourra faire partie que du groupe 3
</a:t>
          </a:r>
          <a:r>
            <a:rPr lang="en-US" cap="none" sz="1100" b="0" i="0" u="none" baseline="0">
              <a:solidFill>
                <a:srgbClr val="000000"/>
              </a:solidFill>
              <a:latin typeface="Calibri"/>
              <a:ea typeface="Calibri"/>
              <a:cs typeface="Calibri"/>
            </a:rPr>
            <a:t>Bien qu'aucun benjamin avec simple surclassement n'affronte de cadet, ils figurent dans le même classement, les tireurs appartenant à 2 ou 3 groupes permettant indirectement de les comparer (principe comparable au classement à l'indice avec plusieurs poules classiques).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Poule unique
</a:t>
          </a:r>
          <a:r>
            <a:rPr lang="en-US" cap="none" sz="1100" b="0" i="0" u="none" baseline="0">
              <a:solidFill>
                <a:srgbClr val="000000"/>
              </a:solidFill>
              <a:latin typeface="Calibri"/>
              <a:ea typeface="Calibri"/>
              <a:cs typeface="Calibri"/>
            </a:rPr>
            <a:t>Poule</a:t>
          </a:r>
          <a:r>
            <a:rPr lang="en-US" cap="none" sz="1100" b="0" i="0" u="none" baseline="0">
              <a:solidFill>
                <a:srgbClr val="000000"/>
              </a:solidFill>
              <a:latin typeface="Calibri"/>
              <a:ea typeface="Calibri"/>
              <a:cs typeface="Calibri"/>
            </a:rPr>
            <a:t> unique incomplète, seuls les matchs entre tireurs  de mêmes groupes et aux classements intermédiaires proches sont tirés.
</a:t>
          </a:r>
          <a:r>
            <a:rPr lang="en-US" cap="none" sz="1100" b="0" i="0" u="none" baseline="0">
              <a:solidFill>
                <a:srgbClr val="000000"/>
              </a:solidFill>
              <a:latin typeface="Calibri"/>
              <a:ea typeface="Calibri"/>
              <a:cs typeface="Calibri"/>
            </a:rPr>
            <a:t>Pour les premiers matchs, on fait se rencontrer les tireurs d'âges voisins, ou dont un classement  externe (saisonnier, autre compétition) est proche.
</a:t>
          </a:r>
          <a:r>
            <a:rPr lang="en-US" cap="none" sz="1100" b="0" i="0" u="none" baseline="0">
              <a:solidFill>
                <a:srgbClr val="000000"/>
              </a:solidFill>
              <a:latin typeface="Calibri"/>
              <a:ea typeface="Calibri"/>
              <a:cs typeface="Calibri"/>
            </a:rPr>
            <a:t>Aucun tireur ne rencontre plusieurs fois le même adversaire, sauf si l'effectif n'est pas vraiment supérieur au nombre de tours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déroulement est découpé en tours.
</a:t>
          </a:r>
          <a:r>
            <a:rPr lang="en-US" cap="none" sz="1100" b="0" i="0" u="none" baseline="0">
              <a:solidFill>
                <a:srgbClr val="000000"/>
              </a:solidFill>
              <a:latin typeface="Calibri"/>
              <a:ea typeface="Calibri"/>
              <a:cs typeface="Calibri"/>
            </a:rPr>
            <a:t>A chaque tour, chaque tireur fait un match.
</a:t>
          </a:r>
          <a:r>
            <a:rPr lang="en-US" cap="none" sz="1100" b="0" i="0" u="none" baseline="0">
              <a:solidFill>
                <a:srgbClr val="000000"/>
              </a:solidFill>
              <a:latin typeface="Calibri"/>
              <a:ea typeface="Calibri"/>
              <a:cs typeface="Calibri"/>
            </a:rPr>
            <a:t>Si l'effectif d'une rencontre est impair ou que des tireurs s'inscrivent en retard, un ou deux tireurs en font deux (on choisit les plus en retard ou les plus forts). 
</a:t>
          </a:r>
          <a:r>
            <a:rPr lang="en-US" cap="none" sz="1100" b="0" i="0" u="none" baseline="0">
              <a:solidFill>
                <a:srgbClr val="000000"/>
              </a:solidFill>
              <a:latin typeface="Calibri"/>
              <a:ea typeface="Calibri"/>
              <a:cs typeface="Calibri"/>
            </a:rPr>
            <a:t>Si plus de 2 rencontres à effectif impair, certains tireurs peuvent ne pas avoir de match pour un tour.
</a:t>
          </a:r>
          <a:r>
            <a:rPr lang="en-US" cap="none" sz="1100" b="0" i="0" u="none" baseline="0">
              <a:solidFill>
                <a:srgbClr val="000000"/>
              </a:solidFill>
              <a:latin typeface="Calibri"/>
              <a:ea typeface="Calibri"/>
              <a:cs typeface="Calibri"/>
            </a:rPr>
            <a:t>La feuille de matchs d'un tour est affichée quand le tour précédent est presque terminé (affichage du tour N+1 quand le tour N-1 est à 80% terminé, quelques matchs du tour N étant déjà en cours).
</a:t>
          </a:r>
          <a:r>
            <a:rPr lang="en-US" cap="none" sz="1100" b="0" i="0" u="none" baseline="0">
              <a:solidFill>
                <a:srgbClr val="000000"/>
              </a:solidFill>
              <a:latin typeface="Calibri"/>
              <a:ea typeface="Calibri"/>
              <a:cs typeface="Calibri"/>
            </a:rPr>
            <a:t>A la fin d'un match, ce sont les deux tireurs, ou un tireur de chaque équipe, jamais l'arbitre, qui se rendent à la table d'enregistrement pour annoncer leur numéro et leur score, le préposé énonce les noms et répète le score, et si les tireurs sont d'accord le résultat est enregistré et ne peut plus être contesté.
</a:t>
          </a:r>
          <a:r>
            <a:rPr lang="en-US" cap="none" sz="1100" b="0" i="0" u="none" baseline="0">
              <a:solidFill>
                <a:srgbClr val="000000"/>
              </a:solidFill>
              <a:latin typeface="Calibri"/>
              <a:ea typeface="Calibri"/>
              <a:cs typeface="Calibri"/>
            </a:rPr>
            <a:t>Il se rendent ensuite aussitôt à un des tableaux d'affichage ou leur match suivant est en général déjà affiché, ils vont rencontrer leur adversaire suivant à l'endroit prévu (piste ou point de rencontre).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un nom de piste (ou de groupes de pistes) est donné pour chaque match, les tireurs doivent  le respecter afin de conserver la fluidité de la compétition.
</a:t>
          </a:r>
          <a:r>
            <a:rPr lang="en-US" cap="none" sz="1100" b="0" i="0" u="none" baseline="0">
              <a:solidFill>
                <a:srgbClr val="000000"/>
              </a:solidFill>
              <a:latin typeface="Calibri"/>
              <a:ea typeface="Calibri"/>
              <a:cs typeface="Calibri"/>
            </a:rPr>
            <a:t>L'attribution des pistes peut être basé sur la force des tireurs, et ainsi, après quelques tours, leurs match se dérouleront dans un périmètre restreint.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Matchs
</a:t>
          </a:r>
          <a:r>
            <a:rPr lang="en-US" cap="none" sz="1100" b="0" i="0" u="none" baseline="0">
              <a:solidFill>
                <a:srgbClr val="000000"/>
              </a:solidFill>
              <a:latin typeface="Calibri"/>
              <a:ea typeface="Calibri"/>
              <a:cs typeface="Calibri"/>
            </a:rPr>
            <a:t>Fin après partage d'un nombre de touches fixé(ex: si 7 touches, fin à 7-0, 6-1, 5-2, 4-3) ou fin au temps.
</a:t>
          </a:r>
          <a:r>
            <a:rPr lang="en-US" cap="none" sz="1100" b="0" i="0" u="none" baseline="0">
              <a:solidFill>
                <a:srgbClr val="000000"/>
              </a:solidFill>
              <a:latin typeface="Calibri"/>
              <a:ea typeface="Calibri"/>
              <a:cs typeface="Calibri"/>
            </a:rPr>
            <a:t>En cas de fin au temps, le score de chaque tireur est augmenté proportionnellement pour que la somme soit égale à la limite (ex: limite=12, score réel=4-2, score pris en compte=8-4) 
</a:t>
          </a:r>
          <a:r>
            <a:rPr lang="en-US" cap="none" sz="1100" b="0" i="0" u="none" baseline="0">
              <a:solidFill>
                <a:srgbClr val="000000"/>
              </a:solidFill>
              <a:latin typeface="Calibri"/>
              <a:ea typeface="Calibri"/>
              <a:cs typeface="Calibri"/>
            </a:rPr>
            <a:t>Il n'y a pas de prolongation en cas de fin du temps règlementaire.
</a:t>
          </a:r>
          <a:r>
            <a:rPr lang="en-US" cap="none" sz="1100" b="0" i="0" u="none" baseline="0">
              <a:solidFill>
                <a:srgbClr val="000000"/>
              </a:solidFill>
              <a:latin typeface="Calibri"/>
              <a:ea typeface="Calibri"/>
              <a:cs typeface="Calibri"/>
            </a:rPr>
            <a:t>Si la limite est impaire et qu'il y a égalité à la fin du temps, on peut attribuer au hasard une priorité avant le début du match pour donner une touche; sinon on laisse le logiciel donner une touche au hasard à l'inscription du résultat.
</a:t>
          </a:r>
          <a:r>
            <a:rPr lang="en-US" cap="none" sz="1100" b="0" i="0" u="none" baseline="0">
              <a:solidFill>
                <a:srgbClr val="000000"/>
              </a:solidFill>
              <a:latin typeface="Calibri"/>
              <a:ea typeface="Calibri"/>
              <a:cs typeface="Calibri"/>
            </a:rPr>
            <a:t>A l'épée, si la limite est paire, qu'il ne reste qu'une touche à prendre et qu'il y a coup double, celui qui mène marque seul la touche, ou bien on compte 2 points par touche simple et 1 point chacun pour une double.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Calcul des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force d'un tireur est la moyenne des points des matchs qu'il a réellement tirés, normalisée pour que le premier ait 1000 points et le dernier 100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calcul des points d'un match est basé à la fois sur le nombre de</a:t>
          </a:r>
          <a:r>
            <a:rPr lang="en-US" cap="none" sz="1100" b="0" i="0" u="none" baseline="0">
              <a:solidFill>
                <a:srgbClr val="000000"/>
              </a:solidFill>
              <a:latin typeface="Calibri"/>
              <a:ea typeface="Calibri"/>
              <a:cs typeface="Calibri"/>
            </a:rPr>
            <a:t> touches et la force de l'adversaire: une touche sur un adversaire fort  rapporte plus que sur un adversaire faible. Il peut y avoir des touches ajoutées en cas de victoire. 
</a:t>
          </a:r>
          <a:r>
            <a:rPr lang="en-US" cap="none" sz="1100" b="0" i="0" u="none" baseline="0">
              <a:solidFill>
                <a:srgbClr val="000000"/>
              </a:solidFill>
              <a:latin typeface="Calibri"/>
              <a:ea typeface="Calibri"/>
              <a:cs typeface="Calibri"/>
            </a:rPr>
            <a:t>Exemple: match en 8 touches entre A et B, score 4-4, points de A=888, points de B=444, le match vaut 444 pour A et 888 pour B, ce qui améliore le classement de B et détériore celui de A.
</a:t>
          </a:r>
          <a:r>
            <a:rPr lang="en-US" cap="none" sz="1100" b="0" i="0" u="none" baseline="0">
              <a:solidFill>
                <a:srgbClr val="000000"/>
              </a:solidFill>
              <a:latin typeface="Calibri"/>
              <a:ea typeface="Calibri"/>
              <a:cs typeface="Calibri"/>
            </a:rPr>
            <a:t>Calcul: FB=force de B, SA=score de A, SB=score de B, P=prime au gain ou 0 si perte ou égalité,  L=limite=SA+SB,  le match pour A vaut:
</a:t>
          </a:r>
          <a:r>
            <a:rPr lang="en-US" cap="none" sz="1100" b="0" i="0" u="none" baseline="0">
              <a:solidFill>
                <a:srgbClr val="000000"/>
              </a:solidFill>
              <a:latin typeface="Calibri"/>
              <a:ea typeface="Calibri"/>
              <a:cs typeface="Calibri"/>
            </a:rPr>
            <a:t>   VA = FB * (SA+P+L/5)  /  (SB+L/5) 
</a:t>
          </a:r>
          <a:r>
            <a:rPr lang="en-US" cap="none" sz="1100" b="0" i="0" u="none" baseline="0">
              <a:solidFill>
                <a:srgbClr val="000000"/>
              </a:solidFill>
              <a:latin typeface="Calibri"/>
              <a:ea typeface="Calibri"/>
              <a:cs typeface="Calibri"/>
            </a:rPr>
            <a:t>Comme la valeur d'un match modifie la force des tireurs, ce qui modifie en retour la valeur des matchs, le calcul est itératif jusqu'à ce que les résultats se stabilisent, signe que l'évaluation des tireurs est la plus représentative de leurs forces réelles.  
</a:t>
          </a:r>
          <a:r>
            <a:rPr lang="en-US" cap="none" sz="1100" b="0" i="0" u="none" baseline="0">
              <a:solidFill>
                <a:srgbClr val="000000"/>
              </a:solidFill>
              <a:latin typeface="Calibri"/>
              <a:ea typeface="Calibri"/>
              <a:cs typeface="Calibri"/>
            </a:rPr>
            <a:t>Comme l'évaluation des forces change au fur et à mesure que les résultats arrivent, les points donnés à chaque match évoluent aussi, et donc tous les calculs sont refaits à chaque tour. C'est leur valeur finale qui donne le classement définitif de chaque rencontre.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Classements
</a:t>
          </a:r>
          <a:r>
            <a:rPr lang="en-US" cap="none" sz="1100" b="0" i="0" u="none" baseline="0">
              <a:solidFill>
                <a:srgbClr val="000000"/>
              </a:solidFill>
              <a:latin typeface="Calibri"/>
              <a:ea typeface="Calibri"/>
              <a:cs typeface="Calibri"/>
            </a:rPr>
            <a:t>Le classement brut est directement basé sur le nombre de points des tireurs d'une rencontre.
</a:t>
          </a:r>
          <a:r>
            <a:rPr lang="en-US" cap="none" sz="1100" b="0" i="0" u="none" baseline="0">
              <a:solidFill>
                <a:srgbClr val="000000"/>
              </a:solidFill>
              <a:latin typeface="Calibri"/>
              <a:ea typeface="Calibri"/>
              <a:cs typeface="Calibri"/>
            </a:rPr>
            <a:t>On</a:t>
          </a:r>
          <a:r>
            <a:rPr lang="en-US" cap="none" sz="1100" b="0" i="0" u="none" baseline="0">
              <a:solidFill>
                <a:srgbClr val="000000"/>
              </a:solidFill>
              <a:latin typeface="Calibri"/>
              <a:ea typeface="Calibri"/>
              <a:cs typeface="Calibri"/>
            </a:rPr>
            <a:t> peut aussi avoir un classement dit au mérite, pour lequel  les points bruts sont pondérés en fonction de l'âge et du sexe des tireurs (handicap a posteriori).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ailles-2014-v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de"/>
      <sheetName val="formule"/>
      <sheetName val="inscrits"/>
      <sheetName val="resultats"/>
      <sheetName val="poule"/>
      <sheetName val="parametres"/>
      <sheetName val="histo"/>
      <sheetName val="classement"/>
      <sheetName val="parcours"/>
      <sheetName val="pari"/>
      <sheetName val="tour 1"/>
      <sheetName val="tour 2"/>
      <sheetName val="tour 3"/>
      <sheetName val="tour 4"/>
      <sheetName val="tour 5"/>
      <sheetName val="tour 6"/>
      <sheetName val="tour 7"/>
      <sheetName val="tour 8"/>
      <sheetName val="tour 9"/>
      <sheetName val="tour 10"/>
      <sheetName val="tour 11"/>
      <sheetName val="tour 12"/>
      <sheetName val="tour 13"/>
    </sheetNames>
    <sheetDataSet>
      <sheetData sheetId="5">
        <row r="1">
          <cell r="B1">
            <v>2014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1:S39"/>
  <sheetViews>
    <sheetView tabSelected="1" zoomScalePageLayoutView="0" workbookViewId="0" topLeftCell="A1">
      <selection activeCell="F1" sqref="F1:S1"/>
    </sheetView>
  </sheetViews>
  <sheetFormatPr defaultColWidth="11.421875" defaultRowHeight="12.75"/>
  <cols>
    <col min="1" max="1" width="3.28125" style="1" customWidth="1"/>
    <col min="2" max="2" width="5.00390625" style="1" customWidth="1"/>
    <col min="3" max="3" width="40.7109375" style="2" customWidth="1"/>
    <col min="4" max="4" width="2.28125" style="3" customWidth="1"/>
    <col min="5" max="5" width="2.140625" style="4" customWidth="1"/>
    <col min="6" max="19" width="5.57421875" style="24" customWidth="1"/>
    <col min="20" max="16384" width="11.421875" style="5" customWidth="1"/>
  </cols>
  <sheetData>
    <row r="1" spans="6:19" ht="15">
      <c r="F1" s="250" t="s">
        <v>0</v>
      </c>
      <c r="G1" s="251"/>
      <c r="H1" s="251"/>
      <c r="I1" s="251"/>
      <c r="J1" s="251"/>
      <c r="K1" s="251"/>
      <c r="L1" s="251"/>
      <c r="M1" s="251"/>
      <c r="N1" s="251"/>
      <c r="O1" s="251"/>
      <c r="P1" s="251"/>
      <c r="Q1" s="251"/>
      <c r="R1" s="251"/>
      <c r="S1" s="252"/>
    </row>
    <row r="2" spans="1:19" s="11" customFormat="1" ht="29.25" thickBot="1">
      <c r="A2" s="6" t="s">
        <v>1</v>
      </c>
      <c r="B2" s="6" t="s">
        <v>2</v>
      </c>
      <c r="C2" s="7" t="s">
        <v>3</v>
      </c>
      <c r="D2" s="8" t="s">
        <v>497</v>
      </c>
      <c r="E2" s="9"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row>
    <row r="3" spans="1:19" s="17" customFormat="1" ht="19.5" customHeight="1" thickTop="1">
      <c r="A3" s="12">
        <v>1</v>
      </c>
      <c r="B3" s="12">
        <v>1000</v>
      </c>
      <c r="C3" s="13" t="s">
        <v>19</v>
      </c>
      <c r="D3" s="205" t="s">
        <v>91</v>
      </c>
      <c r="E3" s="14">
        <v>1</v>
      </c>
      <c r="F3" s="15" t="s">
        <v>20</v>
      </c>
      <c r="G3" s="15" t="s">
        <v>21</v>
      </c>
      <c r="H3" s="15" t="s">
        <v>22</v>
      </c>
      <c r="I3" s="15" t="s">
        <v>23</v>
      </c>
      <c r="J3" s="15" t="s">
        <v>24</v>
      </c>
      <c r="K3" s="15" t="s">
        <v>25</v>
      </c>
      <c r="L3" s="15" t="s">
        <v>26</v>
      </c>
      <c r="M3" s="15" t="s">
        <v>27</v>
      </c>
      <c r="N3" s="15" t="s">
        <v>28</v>
      </c>
      <c r="O3" s="15" t="s">
        <v>29</v>
      </c>
      <c r="P3" s="15" t="s">
        <v>30</v>
      </c>
      <c r="Q3" s="15" t="s">
        <v>31</v>
      </c>
      <c r="R3" s="15" t="s">
        <v>32</v>
      </c>
      <c r="S3" s="16"/>
    </row>
    <row r="4" spans="1:19" s="23" customFormat="1" ht="19.5" customHeight="1">
      <c r="A4" s="18">
        <v>2</v>
      </c>
      <c r="B4" s="18">
        <v>851</v>
      </c>
      <c r="C4" s="19" t="s">
        <v>33</v>
      </c>
      <c r="D4" s="206" t="s">
        <v>91</v>
      </c>
      <c r="E4" s="20">
        <v>2</v>
      </c>
      <c r="F4" s="21" t="s">
        <v>34</v>
      </c>
      <c r="G4" s="21" t="s">
        <v>35</v>
      </c>
      <c r="H4" s="21" t="s">
        <v>36</v>
      </c>
      <c r="I4" s="21" t="s">
        <v>37</v>
      </c>
      <c r="J4" s="21" t="s">
        <v>38</v>
      </c>
      <c r="K4" s="21" t="s">
        <v>39</v>
      </c>
      <c r="L4" s="21" t="s">
        <v>40</v>
      </c>
      <c r="M4" s="21" t="s">
        <v>41</v>
      </c>
      <c r="N4" s="21" t="s">
        <v>20</v>
      </c>
      <c r="O4" s="21" t="s">
        <v>23</v>
      </c>
      <c r="P4" s="21" t="s">
        <v>42</v>
      </c>
      <c r="Q4" s="21" t="s">
        <v>43</v>
      </c>
      <c r="R4" s="21" t="s">
        <v>44</v>
      </c>
      <c r="S4" s="22"/>
    </row>
    <row r="5" spans="1:19" s="23" customFormat="1" ht="19.5" customHeight="1">
      <c r="A5" s="18">
        <v>3</v>
      </c>
      <c r="B5" s="18">
        <v>797</v>
      </c>
      <c r="C5" s="19" t="s">
        <v>45</v>
      </c>
      <c r="D5" s="206" t="s">
        <v>91</v>
      </c>
      <c r="E5" s="20">
        <v>3</v>
      </c>
      <c r="F5" s="21" t="s">
        <v>46</v>
      </c>
      <c r="G5" s="21" t="s">
        <v>47</v>
      </c>
      <c r="H5" s="21" t="s">
        <v>48</v>
      </c>
      <c r="I5" s="21" t="s">
        <v>49</v>
      </c>
      <c r="J5" s="21" t="s">
        <v>50</v>
      </c>
      <c r="K5" s="21" t="s">
        <v>51</v>
      </c>
      <c r="L5" s="21" t="s">
        <v>52</v>
      </c>
      <c r="M5" s="21" t="s">
        <v>53</v>
      </c>
      <c r="N5" s="21" t="s">
        <v>54</v>
      </c>
      <c r="O5" s="21" t="s">
        <v>34</v>
      </c>
      <c r="P5" s="21" t="s">
        <v>55</v>
      </c>
      <c r="Q5" s="21" t="s">
        <v>56</v>
      </c>
      <c r="R5" s="21" t="s">
        <v>57</v>
      </c>
      <c r="S5" s="22"/>
    </row>
    <row r="6" spans="1:19" s="23" customFormat="1" ht="19.5" customHeight="1">
      <c r="A6" s="18">
        <v>4</v>
      </c>
      <c r="B6" s="18">
        <v>770</v>
      </c>
      <c r="C6" s="19" t="s">
        <v>58</v>
      </c>
      <c r="D6" s="206" t="s">
        <v>91</v>
      </c>
      <c r="E6" s="20">
        <v>4</v>
      </c>
      <c r="F6" s="21" t="s">
        <v>56</v>
      </c>
      <c r="G6" s="21" t="s">
        <v>59</v>
      </c>
      <c r="H6" s="21" t="s">
        <v>60</v>
      </c>
      <c r="I6" s="21" t="s">
        <v>61</v>
      </c>
      <c r="J6" s="21" t="s">
        <v>62</v>
      </c>
      <c r="K6" s="21" t="s">
        <v>63</v>
      </c>
      <c r="L6" s="21" t="s">
        <v>64</v>
      </c>
      <c r="M6" s="21" t="s">
        <v>65</v>
      </c>
      <c r="N6" s="21" t="s">
        <v>66</v>
      </c>
      <c r="O6" s="21" t="s">
        <v>67</v>
      </c>
      <c r="P6" s="21" t="s">
        <v>68</v>
      </c>
      <c r="Q6" s="21" t="s">
        <v>69</v>
      </c>
      <c r="R6" s="21" t="s">
        <v>70</v>
      </c>
      <c r="S6" s="22"/>
    </row>
    <row r="7" spans="1:19" s="23" customFormat="1" ht="19.5" customHeight="1">
      <c r="A7" s="18">
        <v>5</v>
      </c>
      <c r="B7" s="18">
        <v>747</v>
      </c>
      <c r="C7" s="19" t="s">
        <v>71</v>
      </c>
      <c r="D7" s="206" t="s">
        <v>91</v>
      </c>
      <c r="E7" s="20">
        <v>5</v>
      </c>
      <c r="F7" s="21" t="s">
        <v>36</v>
      </c>
      <c r="G7" s="21" t="s">
        <v>29</v>
      </c>
      <c r="H7" s="21" t="s">
        <v>72</v>
      </c>
      <c r="I7" s="21" t="s">
        <v>73</v>
      </c>
      <c r="J7" s="21" t="s">
        <v>74</v>
      </c>
      <c r="K7" s="21" t="s">
        <v>41</v>
      </c>
      <c r="L7" s="21" t="s">
        <v>75</v>
      </c>
      <c r="M7" s="21" t="s">
        <v>76</v>
      </c>
      <c r="N7" s="21" t="s">
        <v>56</v>
      </c>
      <c r="O7" s="21" t="s">
        <v>77</v>
      </c>
      <c r="P7" s="21" t="s">
        <v>78</v>
      </c>
      <c r="Q7" s="21" t="s">
        <v>34</v>
      </c>
      <c r="R7" s="21" t="s">
        <v>79</v>
      </c>
      <c r="S7" s="22"/>
    </row>
    <row r="8" spans="1:19" s="23" customFormat="1" ht="19.5" customHeight="1">
      <c r="A8" s="18">
        <v>6</v>
      </c>
      <c r="B8" s="18">
        <v>733</v>
      </c>
      <c r="C8" s="19" t="s">
        <v>80</v>
      </c>
      <c r="D8" s="206" t="s">
        <v>91</v>
      </c>
      <c r="E8" s="20">
        <v>6</v>
      </c>
      <c r="F8" s="21" t="s">
        <v>81</v>
      </c>
      <c r="G8" s="21" t="s">
        <v>35</v>
      </c>
      <c r="H8" s="21" t="s">
        <v>82</v>
      </c>
      <c r="I8" s="21" t="s">
        <v>44</v>
      </c>
      <c r="J8" s="21" t="s">
        <v>83</v>
      </c>
      <c r="K8" s="21" t="s">
        <v>64</v>
      </c>
      <c r="L8" s="21" t="s">
        <v>84</v>
      </c>
      <c r="M8" s="21" t="s">
        <v>85</v>
      </c>
      <c r="N8" s="21" t="s">
        <v>86</v>
      </c>
      <c r="O8" s="21" t="s">
        <v>76</v>
      </c>
      <c r="P8" s="21" t="s">
        <v>87</v>
      </c>
      <c r="Q8" s="21" t="s">
        <v>88</v>
      </c>
      <c r="R8" s="21" t="s">
        <v>37</v>
      </c>
      <c r="S8" s="21" t="s">
        <v>89</v>
      </c>
    </row>
    <row r="9" spans="1:19" s="23" customFormat="1" ht="19.5" customHeight="1">
      <c r="A9" s="18">
        <v>7</v>
      </c>
      <c r="B9" s="18">
        <v>681</v>
      </c>
      <c r="C9" s="19" t="s">
        <v>90</v>
      </c>
      <c r="D9" s="206" t="s">
        <v>91</v>
      </c>
      <c r="E9" s="20">
        <v>7</v>
      </c>
      <c r="F9" s="21" t="s">
        <v>92</v>
      </c>
      <c r="G9" s="21" t="s">
        <v>29</v>
      </c>
      <c r="H9" s="21" t="s">
        <v>93</v>
      </c>
      <c r="I9" s="21" t="s">
        <v>94</v>
      </c>
      <c r="J9" s="21" t="s">
        <v>26</v>
      </c>
      <c r="K9" s="21" t="s">
        <v>95</v>
      </c>
      <c r="L9" s="21" t="s">
        <v>88</v>
      </c>
      <c r="M9" s="21" t="s">
        <v>96</v>
      </c>
      <c r="N9" s="21" t="s">
        <v>34</v>
      </c>
      <c r="O9" s="21" t="s">
        <v>69</v>
      </c>
      <c r="P9" s="21" t="s">
        <v>97</v>
      </c>
      <c r="Q9" s="21" t="s">
        <v>98</v>
      </c>
      <c r="R9" s="21" t="s">
        <v>99</v>
      </c>
      <c r="S9" s="22"/>
    </row>
    <row r="10" spans="1:19" s="23" customFormat="1" ht="19.5" customHeight="1">
      <c r="A10" s="18">
        <v>8</v>
      </c>
      <c r="B10" s="18">
        <v>578</v>
      </c>
      <c r="C10" s="19" t="s">
        <v>100</v>
      </c>
      <c r="D10" s="206" t="s">
        <v>91</v>
      </c>
      <c r="E10" s="20">
        <v>8</v>
      </c>
      <c r="F10" s="21" t="s">
        <v>101</v>
      </c>
      <c r="G10" s="21" t="s">
        <v>102</v>
      </c>
      <c r="H10" s="21" t="s">
        <v>99</v>
      </c>
      <c r="I10" s="21" t="s">
        <v>103</v>
      </c>
      <c r="J10" s="21" t="s">
        <v>104</v>
      </c>
      <c r="K10" s="21" t="s">
        <v>105</v>
      </c>
      <c r="L10" s="21" t="s">
        <v>106</v>
      </c>
      <c r="M10" s="21" t="s">
        <v>77</v>
      </c>
      <c r="N10" s="21" t="s">
        <v>107</v>
      </c>
      <c r="O10" s="21" t="s">
        <v>108</v>
      </c>
      <c r="P10" s="21" t="s">
        <v>109</v>
      </c>
      <c r="Q10" s="21" t="s">
        <v>110</v>
      </c>
      <c r="R10" s="21" t="s">
        <v>111</v>
      </c>
      <c r="S10" s="22"/>
    </row>
    <row r="11" spans="1:19" s="23" customFormat="1" ht="19.5" customHeight="1">
      <c r="A11" s="18">
        <v>9</v>
      </c>
      <c r="B11" s="18">
        <v>548</v>
      </c>
      <c r="C11" s="19" t="s">
        <v>112</v>
      </c>
      <c r="D11" s="206" t="s">
        <v>91</v>
      </c>
      <c r="E11" s="20">
        <v>9</v>
      </c>
      <c r="F11" s="21" t="s">
        <v>96</v>
      </c>
      <c r="G11" s="21" t="s">
        <v>113</v>
      </c>
      <c r="H11" s="21" t="s">
        <v>114</v>
      </c>
      <c r="I11" s="21" t="s">
        <v>60</v>
      </c>
      <c r="J11" s="21" t="s">
        <v>115</v>
      </c>
      <c r="K11" s="21" t="s">
        <v>116</v>
      </c>
      <c r="L11" s="21" t="s">
        <v>117</v>
      </c>
      <c r="M11" s="21" t="s">
        <v>74</v>
      </c>
      <c r="N11" s="21" t="s">
        <v>95</v>
      </c>
      <c r="O11" s="21" t="s">
        <v>51</v>
      </c>
      <c r="P11" s="21" t="s">
        <v>118</v>
      </c>
      <c r="Q11" s="21" t="s">
        <v>119</v>
      </c>
      <c r="R11" s="21" t="s">
        <v>120</v>
      </c>
      <c r="S11" s="22"/>
    </row>
    <row r="12" spans="1:19" s="23" customFormat="1" ht="19.5" customHeight="1">
      <c r="A12" s="18">
        <v>10</v>
      </c>
      <c r="B12" s="18">
        <v>531</v>
      </c>
      <c r="C12" s="19" t="s">
        <v>121</v>
      </c>
      <c r="D12" s="206" t="s">
        <v>91</v>
      </c>
      <c r="E12" s="20">
        <v>10</v>
      </c>
      <c r="F12" s="21" t="s">
        <v>122</v>
      </c>
      <c r="G12" s="21" t="s">
        <v>123</v>
      </c>
      <c r="H12" s="21" t="s">
        <v>124</v>
      </c>
      <c r="I12" s="21" t="s">
        <v>125</v>
      </c>
      <c r="J12" s="21" t="s">
        <v>126</v>
      </c>
      <c r="K12" s="21" t="s">
        <v>127</v>
      </c>
      <c r="L12" s="21" t="s">
        <v>68</v>
      </c>
      <c r="M12" s="21" t="s">
        <v>128</v>
      </c>
      <c r="N12" s="21" t="s">
        <v>129</v>
      </c>
      <c r="O12" s="21" t="s">
        <v>130</v>
      </c>
      <c r="P12" s="21" t="s">
        <v>131</v>
      </c>
      <c r="Q12" s="21" t="s">
        <v>132</v>
      </c>
      <c r="R12" s="21" t="s">
        <v>133</v>
      </c>
      <c r="S12" s="21" t="s">
        <v>31</v>
      </c>
    </row>
    <row r="13" spans="1:19" s="23" customFormat="1" ht="19.5" customHeight="1">
      <c r="A13" s="18">
        <v>11</v>
      </c>
      <c r="B13" s="18">
        <v>513</v>
      </c>
      <c r="C13" s="19" t="s">
        <v>134</v>
      </c>
      <c r="D13" s="206" t="s">
        <v>196</v>
      </c>
      <c r="E13" s="20">
        <v>11</v>
      </c>
      <c r="F13" s="21" t="s">
        <v>135</v>
      </c>
      <c r="G13" s="21" t="s">
        <v>136</v>
      </c>
      <c r="H13" s="21" t="s">
        <v>137</v>
      </c>
      <c r="I13" s="21" t="s">
        <v>138</v>
      </c>
      <c r="J13" s="21" t="s">
        <v>139</v>
      </c>
      <c r="K13" s="21" t="s">
        <v>140</v>
      </c>
      <c r="L13" s="21" t="s">
        <v>141</v>
      </c>
      <c r="M13" s="21" t="s">
        <v>142</v>
      </c>
      <c r="N13" s="21" t="s">
        <v>143</v>
      </c>
      <c r="O13" s="21" t="s">
        <v>144</v>
      </c>
      <c r="P13" s="21" t="s">
        <v>77</v>
      </c>
      <c r="Q13" s="21" t="s">
        <v>145</v>
      </c>
      <c r="R13" s="21" t="s">
        <v>110</v>
      </c>
      <c r="S13" s="22"/>
    </row>
    <row r="14" spans="1:19" s="23" customFormat="1" ht="19.5" customHeight="1">
      <c r="A14" s="18">
        <v>12</v>
      </c>
      <c r="B14" s="18">
        <v>468</v>
      </c>
      <c r="C14" s="19" t="s">
        <v>146</v>
      </c>
      <c r="D14" s="206" t="s">
        <v>91</v>
      </c>
      <c r="E14" s="20">
        <v>12</v>
      </c>
      <c r="F14" s="21" t="s">
        <v>99</v>
      </c>
      <c r="G14" s="21" t="s">
        <v>147</v>
      </c>
      <c r="H14" s="21" t="s">
        <v>148</v>
      </c>
      <c r="I14" s="21" t="s">
        <v>149</v>
      </c>
      <c r="J14" s="21" t="s">
        <v>150</v>
      </c>
      <c r="K14" s="21" t="s">
        <v>151</v>
      </c>
      <c r="L14" s="21" t="s">
        <v>152</v>
      </c>
      <c r="M14" s="21" t="s">
        <v>117</v>
      </c>
      <c r="N14" s="21" t="s">
        <v>145</v>
      </c>
      <c r="O14" s="21" t="s">
        <v>153</v>
      </c>
      <c r="P14" s="21" t="s">
        <v>154</v>
      </c>
      <c r="Q14" s="21" t="s">
        <v>124</v>
      </c>
      <c r="R14" s="21" t="s">
        <v>155</v>
      </c>
      <c r="S14" s="22"/>
    </row>
    <row r="15" spans="1:19" s="23" customFormat="1" ht="19.5" customHeight="1">
      <c r="A15" s="18">
        <v>13</v>
      </c>
      <c r="B15" s="18">
        <v>439</v>
      </c>
      <c r="C15" s="19" t="s">
        <v>156</v>
      </c>
      <c r="D15" s="206" t="s">
        <v>91</v>
      </c>
      <c r="E15" s="20">
        <v>13</v>
      </c>
      <c r="F15" s="21" t="s">
        <v>157</v>
      </c>
      <c r="G15" s="21" t="s">
        <v>158</v>
      </c>
      <c r="H15" s="21" t="s">
        <v>159</v>
      </c>
      <c r="I15" s="21" t="s">
        <v>160</v>
      </c>
      <c r="J15" s="21" t="s">
        <v>161</v>
      </c>
      <c r="K15" s="21" t="s">
        <v>132</v>
      </c>
      <c r="L15" s="21" t="s">
        <v>162</v>
      </c>
      <c r="M15" s="21" t="s">
        <v>163</v>
      </c>
      <c r="N15" s="21" t="s">
        <v>164</v>
      </c>
      <c r="O15" s="21" t="s">
        <v>119</v>
      </c>
      <c r="P15" s="21" t="s">
        <v>165</v>
      </c>
      <c r="Q15" s="21" t="s">
        <v>46</v>
      </c>
      <c r="R15" s="22"/>
      <c r="S15" s="22"/>
    </row>
    <row r="16" spans="1:19" s="23" customFormat="1" ht="19.5" customHeight="1">
      <c r="A16" s="18">
        <v>14</v>
      </c>
      <c r="B16" s="18">
        <v>430</v>
      </c>
      <c r="C16" s="19" t="s">
        <v>166</v>
      </c>
      <c r="D16" s="206" t="s">
        <v>91</v>
      </c>
      <c r="E16" s="20">
        <v>14</v>
      </c>
      <c r="F16" s="21" t="s">
        <v>167</v>
      </c>
      <c r="G16" s="21" t="s">
        <v>168</v>
      </c>
      <c r="H16" s="21" t="s">
        <v>132</v>
      </c>
      <c r="I16" s="21" t="s">
        <v>169</v>
      </c>
      <c r="J16" s="21" t="s">
        <v>170</v>
      </c>
      <c r="K16" s="21" t="s">
        <v>171</v>
      </c>
      <c r="L16" s="21" t="s">
        <v>172</v>
      </c>
      <c r="M16" s="21" t="s">
        <v>173</v>
      </c>
      <c r="N16" s="21" t="s">
        <v>174</v>
      </c>
      <c r="O16" s="21" t="s">
        <v>175</v>
      </c>
      <c r="P16" s="21" t="s">
        <v>176</v>
      </c>
      <c r="Q16" s="21" t="s">
        <v>177</v>
      </c>
      <c r="R16" s="22"/>
      <c r="S16" s="22"/>
    </row>
    <row r="17" spans="1:19" s="23" customFormat="1" ht="19.5" customHeight="1">
      <c r="A17" s="18">
        <v>15</v>
      </c>
      <c r="B17" s="18">
        <v>398</v>
      </c>
      <c r="C17" s="19" t="s">
        <v>178</v>
      </c>
      <c r="D17" s="206" t="s">
        <v>91</v>
      </c>
      <c r="E17" s="20">
        <v>15</v>
      </c>
      <c r="F17" s="21" t="s">
        <v>179</v>
      </c>
      <c r="G17" s="21" t="s">
        <v>180</v>
      </c>
      <c r="H17" s="21" t="s">
        <v>125</v>
      </c>
      <c r="I17" s="21" t="s">
        <v>85</v>
      </c>
      <c r="J17" s="21" t="s">
        <v>46</v>
      </c>
      <c r="K17" s="21" t="s">
        <v>174</v>
      </c>
      <c r="L17" s="21" t="s">
        <v>110</v>
      </c>
      <c r="M17" s="21" t="s">
        <v>181</v>
      </c>
      <c r="N17" s="21" t="s">
        <v>182</v>
      </c>
      <c r="O17" s="21" t="s">
        <v>183</v>
      </c>
      <c r="P17" s="21" t="s">
        <v>25</v>
      </c>
      <c r="Q17" s="21" t="s">
        <v>184</v>
      </c>
      <c r="R17" s="21" t="s">
        <v>185</v>
      </c>
      <c r="S17" s="22"/>
    </row>
    <row r="18" spans="1:19" s="23" customFormat="1" ht="19.5" customHeight="1">
      <c r="A18" s="18">
        <v>16</v>
      </c>
      <c r="B18" s="18">
        <v>380</v>
      </c>
      <c r="C18" s="19" t="s">
        <v>186</v>
      </c>
      <c r="D18" s="206" t="s">
        <v>196</v>
      </c>
      <c r="E18" s="20">
        <v>16</v>
      </c>
      <c r="F18" s="21" t="s">
        <v>187</v>
      </c>
      <c r="G18" s="21" t="s">
        <v>28</v>
      </c>
      <c r="H18" s="21" t="s">
        <v>188</v>
      </c>
      <c r="I18" s="21" t="s">
        <v>189</v>
      </c>
      <c r="J18" s="21" t="s">
        <v>190</v>
      </c>
      <c r="K18" s="21" t="s">
        <v>142</v>
      </c>
      <c r="L18" s="21" t="s">
        <v>191</v>
      </c>
      <c r="M18" s="21" t="s">
        <v>192</v>
      </c>
      <c r="N18" s="21" t="s">
        <v>193</v>
      </c>
      <c r="O18" s="21" t="s">
        <v>47</v>
      </c>
      <c r="P18" s="21" t="s">
        <v>194</v>
      </c>
      <c r="Q18" s="21" t="s">
        <v>132</v>
      </c>
      <c r="R18" s="21" t="s">
        <v>86</v>
      </c>
      <c r="S18" s="22"/>
    </row>
    <row r="19" spans="1:19" s="23" customFormat="1" ht="19.5" customHeight="1">
      <c r="A19" s="18">
        <v>17</v>
      </c>
      <c r="B19" s="18">
        <v>370</v>
      </c>
      <c r="C19" s="19" t="s">
        <v>195</v>
      </c>
      <c r="D19" s="206" t="s">
        <v>196</v>
      </c>
      <c r="E19" s="20">
        <v>17</v>
      </c>
      <c r="F19" s="21" t="s">
        <v>197</v>
      </c>
      <c r="G19" s="21" t="s">
        <v>198</v>
      </c>
      <c r="H19" s="21" t="s">
        <v>199</v>
      </c>
      <c r="I19" s="21" t="s">
        <v>200</v>
      </c>
      <c r="J19" s="21" t="s">
        <v>201</v>
      </c>
      <c r="K19" s="21" t="s">
        <v>57</v>
      </c>
      <c r="L19" s="21" t="s">
        <v>202</v>
      </c>
      <c r="M19" s="21" t="s">
        <v>203</v>
      </c>
      <c r="N19" s="21" t="s">
        <v>44</v>
      </c>
      <c r="O19" s="21" t="s">
        <v>204</v>
      </c>
      <c r="P19" s="21" t="s">
        <v>205</v>
      </c>
      <c r="Q19" s="21" t="s">
        <v>51</v>
      </c>
      <c r="R19" s="21" t="s">
        <v>206</v>
      </c>
      <c r="S19" s="22"/>
    </row>
    <row r="20" spans="1:19" s="23" customFormat="1" ht="19.5" customHeight="1">
      <c r="A20" s="18">
        <v>18</v>
      </c>
      <c r="B20" s="18">
        <v>350</v>
      </c>
      <c r="C20" s="19" t="s">
        <v>207</v>
      </c>
      <c r="D20" s="206" t="s">
        <v>91</v>
      </c>
      <c r="E20" s="20">
        <v>18</v>
      </c>
      <c r="F20" s="21" t="s">
        <v>208</v>
      </c>
      <c r="G20" s="21" t="s">
        <v>209</v>
      </c>
      <c r="H20" s="21" t="s">
        <v>210</v>
      </c>
      <c r="I20" s="21" t="s">
        <v>211</v>
      </c>
      <c r="J20" s="21" t="s">
        <v>75</v>
      </c>
      <c r="K20" s="21" t="s">
        <v>84</v>
      </c>
      <c r="L20" s="21" t="s">
        <v>212</v>
      </c>
      <c r="M20" s="21" t="s">
        <v>213</v>
      </c>
      <c r="N20" s="21" t="s">
        <v>214</v>
      </c>
      <c r="O20" s="21" t="s">
        <v>215</v>
      </c>
      <c r="P20" s="21" t="s">
        <v>216</v>
      </c>
      <c r="Q20" s="21" t="s">
        <v>217</v>
      </c>
      <c r="R20" s="21" t="s">
        <v>218</v>
      </c>
      <c r="S20" s="22"/>
    </row>
    <row r="21" spans="1:19" s="23" customFormat="1" ht="19.5" customHeight="1">
      <c r="A21" s="18">
        <v>19</v>
      </c>
      <c r="B21" s="18">
        <v>323</v>
      </c>
      <c r="C21" s="19" t="s">
        <v>219</v>
      </c>
      <c r="D21" s="206" t="s">
        <v>91</v>
      </c>
      <c r="E21" s="20">
        <v>19</v>
      </c>
      <c r="F21" s="21" t="s">
        <v>220</v>
      </c>
      <c r="G21" s="21" t="s">
        <v>221</v>
      </c>
      <c r="H21" s="21" t="s">
        <v>222</v>
      </c>
      <c r="I21" s="21" t="s">
        <v>137</v>
      </c>
      <c r="J21" s="21" t="s">
        <v>223</v>
      </c>
      <c r="K21" s="21" t="s">
        <v>150</v>
      </c>
      <c r="L21" s="21" t="s">
        <v>224</v>
      </c>
      <c r="M21" s="21" t="s">
        <v>225</v>
      </c>
      <c r="N21" s="21" t="s">
        <v>226</v>
      </c>
      <c r="O21" s="21" t="s">
        <v>190</v>
      </c>
      <c r="P21" s="21" t="s">
        <v>227</v>
      </c>
      <c r="Q21" s="21" t="s">
        <v>228</v>
      </c>
      <c r="R21" s="21" t="s">
        <v>229</v>
      </c>
      <c r="S21" s="22"/>
    </row>
    <row r="22" spans="1:19" s="23" customFormat="1" ht="19.5" customHeight="1">
      <c r="A22" s="18">
        <v>20</v>
      </c>
      <c r="B22" s="18">
        <v>307</v>
      </c>
      <c r="C22" s="19" t="s">
        <v>230</v>
      </c>
      <c r="D22" s="206" t="s">
        <v>91</v>
      </c>
      <c r="E22" s="20">
        <v>20</v>
      </c>
      <c r="F22" s="21" t="s">
        <v>231</v>
      </c>
      <c r="G22" s="21" t="s">
        <v>226</v>
      </c>
      <c r="H22" s="21" t="s">
        <v>232</v>
      </c>
      <c r="I22" s="21" t="s">
        <v>233</v>
      </c>
      <c r="J22" s="21" t="s">
        <v>234</v>
      </c>
      <c r="K22" s="21" t="s">
        <v>235</v>
      </c>
      <c r="L22" s="21" t="s">
        <v>236</v>
      </c>
      <c r="M22" s="21" t="s">
        <v>237</v>
      </c>
      <c r="N22" s="21" t="s">
        <v>238</v>
      </c>
      <c r="O22" s="21" t="s">
        <v>239</v>
      </c>
      <c r="P22" s="21" t="s">
        <v>240</v>
      </c>
      <c r="Q22" s="21" t="s">
        <v>198</v>
      </c>
      <c r="R22" s="21" t="s">
        <v>199</v>
      </c>
      <c r="S22" s="22"/>
    </row>
    <row r="23" spans="1:19" s="23" customFormat="1" ht="19.5" customHeight="1">
      <c r="A23" s="18">
        <v>20</v>
      </c>
      <c r="B23" s="18">
        <v>307</v>
      </c>
      <c r="C23" s="19" t="s">
        <v>241</v>
      </c>
      <c r="D23" s="206" t="s">
        <v>91</v>
      </c>
      <c r="E23" s="20">
        <v>21</v>
      </c>
      <c r="F23" s="21" t="s">
        <v>242</v>
      </c>
      <c r="G23" s="21" t="s">
        <v>118</v>
      </c>
      <c r="H23" s="21" t="s">
        <v>243</v>
      </c>
      <c r="I23" s="21" t="s">
        <v>244</v>
      </c>
      <c r="J23" s="21" t="s">
        <v>245</v>
      </c>
      <c r="K23" s="21" t="s">
        <v>238</v>
      </c>
      <c r="L23" s="21" t="s">
        <v>246</v>
      </c>
      <c r="M23" s="21" t="s">
        <v>174</v>
      </c>
      <c r="N23" s="21" t="s">
        <v>81</v>
      </c>
      <c r="O23" s="21" t="s">
        <v>75</v>
      </c>
      <c r="P23" s="21" t="s">
        <v>247</v>
      </c>
      <c r="Q23" s="21" t="s">
        <v>248</v>
      </c>
      <c r="R23" s="21" t="s">
        <v>249</v>
      </c>
      <c r="S23" s="21" t="s">
        <v>250</v>
      </c>
    </row>
    <row r="24" spans="1:19" s="23" customFormat="1" ht="19.5" customHeight="1">
      <c r="A24" s="18">
        <v>22</v>
      </c>
      <c r="B24" s="18">
        <v>292</v>
      </c>
      <c r="C24" s="19" t="s">
        <v>251</v>
      </c>
      <c r="D24" s="206" t="s">
        <v>91</v>
      </c>
      <c r="E24" s="20">
        <v>22</v>
      </c>
      <c r="F24" s="21" t="s">
        <v>252</v>
      </c>
      <c r="G24" s="21" t="s">
        <v>237</v>
      </c>
      <c r="H24" s="21" t="s">
        <v>253</v>
      </c>
      <c r="I24" s="21" t="s">
        <v>220</v>
      </c>
      <c r="J24" s="21" t="s">
        <v>254</v>
      </c>
      <c r="K24" s="21" t="s">
        <v>179</v>
      </c>
      <c r="L24" s="21" t="s">
        <v>255</v>
      </c>
      <c r="M24" s="21" t="s">
        <v>256</v>
      </c>
      <c r="N24" s="21" t="s">
        <v>201</v>
      </c>
      <c r="O24" s="21" t="s">
        <v>257</v>
      </c>
      <c r="P24" s="21" t="s">
        <v>258</v>
      </c>
      <c r="Q24" s="21" t="s">
        <v>259</v>
      </c>
      <c r="R24" s="21" t="s">
        <v>260</v>
      </c>
      <c r="S24" s="22"/>
    </row>
    <row r="25" spans="1:19" s="23" customFormat="1" ht="19.5" customHeight="1">
      <c r="A25" s="18">
        <v>23</v>
      </c>
      <c r="B25" s="18">
        <v>285</v>
      </c>
      <c r="C25" s="19" t="s">
        <v>261</v>
      </c>
      <c r="D25" s="206" t="s">
        <v>91</v>
      </c>
      <c r="E25" s="20">
        <v>23</v>
      </c>
      <c r="F25" s="21" t="s">
        <v>262</v>
      </c>
      <c r="G25" s="21" t="s">
        <v>263</v>
      </c>
      <c r="H25" s="21" t="s">
        <v>264</v>
      </c>
      <c r="I25" s="21" t="s">
        <v>265</v>
      </c>
      <c r="J25" s="21" t="s">
        <v>266</v>
      </c>
      <c r="K25" s="21" t="s">
        <v>198</v>
      </c>
      <c r="L25" s="21" t="s">
        <v>200</v>
      </c>
      <c r="M25" s="21" t="s">
        <v>267</v>
      </c>
      <c r="N25" s="21" t="s">
        <v>268</v>
      </c>
      <c r="O25" s="21" t="s">
        <v>269</v>
      </c>
      <c r="P25" s="21" t="s">
        <v>270</v>
      </c>
      <c r="Q25" s="21" t="s">
        <v>271</v>
      </c>
      <c r="R25" s="21" t="s">
        <v>256</v>
      </c>
      <c r="S25" s="22"/>
    </row>
    <row r="26" spans="1:19" s="23" customFormat="1" ht="19.5" customHeight="1">
      <c r="A26" s="18">
        <v>24</v>
      </c>
      <c r="B26" s="18">
        <v>278</v>
      </c>
      <c r="C26" s="19" t="s">
        <v>272</v>
      </c>
      <c r="D26" s="206" t="s">
        <v>91</v>
      </c>
      <c r="E26" s="20">
        <v>24</v>
      </c>
      <c r="F26" s="21" t="s">
        <v>79</v>
      </c>
      <c r="G26" s="21" t="s">
        <v>273</v>
      </c>
      <c r="H26" s="21" t="s">
        <v>274</v>
      </c>
      <c r="I26" s="21" t="s">
        <v>77</v>
      </c>
      <c r="J26" s="21" t="s">
        <v>275</v>
      </c>
      <c r="K26" s="21" t="s">
        <v>270</v>
      </c>
      <c r="L26" s="21" t="s">
        <v>173</v>
      </c>
      <c r="M26" s="21" t="s">
        <v>276</v>
      </c>
      <c r="N26" s="21" t="s">
        <v>277</v>
      </c>
      <c r="O26" s="21" t="s">
        <v>123</v>
      </c>
      <c r="P26" s="21" t="s">
        <v>278</v>
      </c>
      <c r="Q26" s="21" t="s">
        <v>279</v>
      </c>
      <c r="R26" s="21" t="s">
        <v>280</v>
      </c>
      <c r="S26" s="21" t="s">
        <v>281</v>
      </c>
    </row>
    <row r="27" spans="1:19" s="23" customFormat="1" ht="19.5" customHeight="1">
      <c r="A27" s="18">
        <v>25</v>
      </c>
      <c r="B27" s="18">
        <v>272</v>
      </c>
      <c r="C27" s="19" t="s">
        <v>282</v>
      </c>
      <c r="D27" s="206" t="s">
        <v>196</v>
      </c>
      <c r="E27" s="20">
        <v>25</v>
      </c>
      <c r="F27" s="21" t="s">
        <v>283</v>
      </c>
      <c r="G27" s="21" t="s">
        <v>234</v>
      </c>
      <c r="H27" s="21" t="s">
        <v>284</v>
      </c>
      <c r="I27" s="21" t="s">
        <v>285</v>
      </c>
      <c r="J27" s="21" t="s">
        <v>233</v>
      </c>
      <c r="K27" s="21" t="s">
        <v>286</v>
      </c>
      <c r="L27" s="21" t="s">
        <v>147</v>
      </c>
      <c r="M27" s="21" t="s">
        <v>287</v>
      </c>
      <c r="N27" s="21" t="s">
        <v>288</v>
      </c>
      <c r="O27" s="21" t="s">
        <v>289</v>
      </c>
      <c r="P27" s="21" t="s">
        <v>277</v>
      </c>
      <c r="Q27" s="21" t="s">
        <v>227</v>
      </c>
      <c r="R27" s="21" t="s">
        <v>290</v>
      </c>
      <c r="S27" s="22"/>
    </row>
    <row r="28" spans="1:19" s="23" customFormat="1" ht="19.5" customHeight="1">
      <c r="A28" s="18">
        <v>26</v>
      </c>
      <c r="B28" s="18">
        <v>191</v>
      </c>
      <c r="C28" s="19" t="s">
        <v>291</v>
      </c>
      <c r="D28" s="206" t="s">
        <v>91</v>
      </c>
      <c r="E28" s="20">
        <v>26</v>
      </c>
      <c r="F28" s="21" t="s">
        <v>292</v>
      </c>
      <c r="G28" s="21" t="s">
        <v>293</v>
      </c>
      <c r="H28" s="21" t="s">
        <v>294</v>
      </c>
      <c r="I28" s="21" t="s">
        <v>295</v>
      </c>
      <c r="J28" s="21" t="s">
        <v>296</v>
      </c>
      <c r="K28" s="21" t="s">
        <v>297</v>
      </c>
      <c r="L28" s="21" t="s">
        <v>243</v>
      </c>
      <c r="M28" s="21" t="s">
        <v>298</v>
      </c>
      <c r="N28" s="21" t="s">
        <v>299</v>
      </c>
      <c r="O28" s="21" t="s">
        <v>300</v>
      </c>
      <c r="P28" s="21" t="s">
        <v>301</v>
      </c>
      <c r="Q28" s="21" t="s">
        <v>302</v>
      </c>
      <c r="R28" s="21" t="s">
        <v>303</v>
      </c>
      <c r="S28" s="21" t="s">
        <v>304</v>
      </c>
    </row>
    <row r="29" spans="1:19" s="23" customFormat="1" ht="19.5" customHeight="1">
      <c r="A29" s="18">
        <v>27</v>
      </c>
      <c r="B29" s="18">
        <v>185</v>
      </c>
      <c r="C29" s="19" t="s">
        <v>305</v>
      </c>
      <c r="D29" s="206" t="s">
        <v>91</v>
      </c>
      <c r="E29" s="20">
        <v>27</v>
      </c>
      <c r="F29" s="21" t="s">
        <v>306</v>
      </c>
      <c r="G29" s="21" t="s">
        <v>126</v>
      </c>
      <c r="H29" s="21" t="s">
        <v>307</v>
      </c>
      <c r="I29" s="21" t="s">
        <v>308</v>
      </c>
      <c r="J29" s="21" t="s">
        <v>300</v>
      </c>
      <c r="K29" s="21" t="s">
        <v>268</v>
      </c>
      <c r="L29" s="21" t="s">
        <v>309</v>
      </c>
      <c r="M29" s="21" t="s">
        <v>92</v>
      </c>
      <c r="N29" s="21" t="s">
        <v>197</v>
      </c>
      <c r="O29" s="21" t="s">
        <v>222</v>
      </c>
      <c r="P29" s="21" t="s">
        <v>310</v>
      </c>
      <c r="Q29" s="21" t="s">
        <v>311</v>
      </c>
      <c r="R29" s="21" t="s">
        <v>93</v>
      </c>
      <c r="S29" s="21" t="s">
        <v>312</v>
      </c>
    </row>
    <row r="30" spans="1:19" s="23" customFormat="1" ht="19.5" customHeight="1">
      <c r="A30" s="18">
        <v>28</v>
      </c>
      <c r="B30" s="18">
        <v>183</v>
      </c>
      <c r="C30" s="19" t="s">
        <v>313</v>
      </c>
      <c r="D30" s="206" t="s">
        <v>91</v>
      </c>
      <c r="E30" s="20">
        <v>28</v>
      </c>
      <c r="F30" s="21" t="s">
        <v>294</v>
      </c>
      <c r="G30" s="21" t="s">
        <v>314</v>
      </c>
      <c r="H30" s="21" t="s">
        <v>315</v>
      </c>
      <c r="I30" s="21" t="s">
        <v>316</v>
      </c>
      <c r="J30" s="21" t="s">
        <v>263</v>
      </c>
      <c r="K30" s="21" t="s">
        <v>317</v>
      </c>
      <c r="L30" s="21" t="s">
        <v>237</v>
      </c>
      <c r="M30" s="21" t="s">
        <v>188</v>
      </c>
      <c r="N30" s="21" t="s">
        <v>318</v>
      </c>
      <c r="O30" s="21" t="s">
        <v>319</v>
      </c>
      <c r="P30" s="21" t="s">
        <v>320</v>
      </c>
      <c r="Q30" s="21" t="s">
        <v>269</v>
      </c>
      <c r="R30" s="21" t="s">
        <v>321</v>
      </c>
      <c r="S30" s="22"/>
    </row>
    <row r="31" spans="1:19" s="23" customFormat="1" ht="19.5" customHeight="1">
      <c r="A31" s="18">
        <v>29</v>
      </c>
      <c r="B31" s="18">
        <v>175</v>
      </c>
      <c r="C31" s="19" t="s">
        <v>322</v>
      </c>
      <c r="D31" s="206" t="s">
        <v>196</v>
      </c>
      <c r="E31" s="20">
        <v>29</v>
      </c>
      <c r="F31" s="21" t="s">
        <v>260</v>
      </c>
      <c r="G31" s="21" t="s">
        <v>161</v>
      </c>
      <c r="H31" s="21" t="s">
        <v>115</v>
      </c>
      <c r="I31" s="21" t="s">
        <v>323</v>
      </c>
      <c r="J31" s="21" t="s">
        <v>324</v>
      </c>
      <c r="K31" s="21" t="s">
        <v>325</v>
      </c>
      <c r="L31" s="21" t="s">
        <v>326</v>
      </c>
      <c r="M31" s="21" t="s">
        <v>327</v>
      </c>
      <c r="N31" s="21" t="s">
        <v>328</v>
      </c>
      <c r="O31" s="21" t="s">
        <v>329</v>
      </c>
      <c r="P31" s="21" t="s">
        <v>330</v>
      </c>
      <c r="Q31" s="21" t="s">
        <v>252</v>
      </c>
      <c r="R31" s="21" t="s">
        <v>303</v>
      </c>
      <c r="S31" s="21" t="s">
        <v>331</v>
      </c>
    </row>
    <row r="32" spans="1:19" s="23" customFormat="1" ht="19.5" customHeight="1">
      <c r="A32" s="18">
        <v>30</v>
      </c>
      <c r="B32" s="18">
        <v>164</v>
      </c>
      <c r="C32" s="19" t="s">
        <v>332</v>
      </c>
      <c r="D32" s="206" t="s">
        <v>91</v>
      </c>
      <c r="E32" s="20">
        <v>30</v>
      </c>
      <c r="F32" s="21" t="s">
        <v>66</v>
      </c>
      <c r="G32" s="21" t="s">
        <v>333</v>
      </c>
      <c r="H32" s="21" t="s">
        <v>334</v>
      </c>
      <c r="I32" s="21" t="s">
        <v>254</v>
      </c>
      <c r="J32" s="21" t="s">
        <v>335</v>
      </c>
      <c r="K32" s="21" t="s">
        <v>279</v>
      </c>
      <c r="L32" s="21" t="s">
        <v>336</v>
      </c>
      <c r="M32" s="21" t="s">
        <v>328</v>
      </c>
      <c r="N32" s="21" t="s">
        <v>337</v>
      </c>
      <c r="O32" s="21" t="s">
        <v>181</v>
      </c>
      <c r="P32" s="21" t="s">
        <v>338</v>
      </c>
      <c r="Q32" s="21" t="s">
        <v>331</v>
      </c>
      <c r="R32" s="21" t="s">
        <v>339</v>
      </c>
      <c r="S32" s="22"/>
    </row>
    <row r="33" spans="1:19" s="23" customFormat="1" ht="19.5" customHeight="1">
      <c r="A33" s="18">
        <v>31</v>
      </c>
      <c r="B33" s="18">
        <v>160</v>
      </c>
      <c r="C33" s="19" t="s">
        <v>340</v>
      </c>
      <c r="D33" s="206" t="s">
        <v>196</v>
      </c>
      <c r="E33" s="20">
        <v>31</v>
      </c>
      <c r="F33" s="21" t="s">
        <v>341</v>
      </c>
      <c r="G33" s="21" t="s">
        <v>234</v>
      </c>
      <c r="H33" s="21" t="s">
        <v>342</v>
      </c>
      <c r="I33" s="21" t="s">
        <v>292</v>
      </c>
      <c r="J33" s="21" t="s">
        <v>343</v>
      </c>
      <c r="K33" s="21" t="s">
        <v>252</v>
      </c>
      <c r="L33" s="21" t="s">
        <v>223</v>
      </c>
      <c r="M33" s="21" t="s">
        <v>344</v>
      </c>
      <c r="N33" s="21" t="s">
        <v>345</v>
      </c>
      <c r="O33" s="21" t="s">
        <v>298</v>
      </c>
      <c r="P33" s="21" t="s">
        <v>300</v>
      </c>
      <c r="Q33" s="21" t="s">
        <v>346</v>
      </c>
      <c r="R33" s="21" t="s">
        <v>227</v>
      </c>
      <c r="S33" s="22"/>
    </row>
    <row r="34" spans="1:19" s="23" customFormat="1" ht="19.5" customHeight="1">
      <c r="A34" s="18">
        <v>32</v>
      </c>
      <c r="B34" s="18">
        <v>154</v>
      </c>
      <c r="C34" s="19" t="s">
        <v>347</v>
      </c>
      <c r="D34" s="206" t="s">
        <v>91</v>
      </c>
      <c r="E34" s="20">
        <v>32</v>
      </c>
      <c r="F34" s="21" t="s">
        <v>131</v>
      </c>
      <c r="G34" s="21" t="s">
        <v>348</v>
      </c>
      <c r="H34" s="21" t="s">
        <v>264</v>
      </c>
      <c r="I34" s="21" t="s">
        <v>325</v>
      </c>
      <c r="J34" s="21" t="s">
        <v>349</v>
      </c>
      <c r="K34" s="21" t="s">
        <v>350</v>
      </c>
      <c r="L34" s="21" t="s">
        <v>351</v>
      </c>
      <c r="M34" s="21" t="s">
        <v>296</v>
      </c>
      <c r="N34" s="21" t="s">
        <v>352</v>
      </c>
      <c r="O34" s="21" t="s">
        <v>353</v>
      </c>
      <c r="P34" s="21" t="s">
        <v>354</v>
      </c>
      <c r="Q34" s="21" t="s">
        <v>355</v>
      </c>
      <c r="R34" s="21" t="s">
        <v>317</v>
      </c>
      <c r="S34" s="22"/>
    </row>
    <row r="35" spans="1:19" s="23" customFormat="1" ht="19.5" customHeight="1">
      <c r="A35" s="18">
        <v>33</v>
      </c>
      <c r="B35" s="18">
        <v>139</v>
      </c>
      <c r="C35" s="19" t="s">
        <v>356</v>
      </c>
      <c r="D35" s="206" t="s">
        <v>91</v>
      </c>
      <c r="E35" s="20">
        <v>33</v>
      </c>
      <c r="F35" s="21" t="s">
        <v>357</v>
      </c>
      <c r="G35" s="21" t="s">
        <v>358</v>
      </c>
      <c r="H35" s="21" t="s">
        <v>359</v>
      </c>
      <c r="I35" s="21" t="s">
        <v>360</v>
      </c>
      <c r="J35" s="21" t="s">
        <v>351</v>
      </c>
      <c r="K35" s="21" t="s">
        <v>265</v>
      </c>
      <c r="L35" s="21" t="s">
        <v>361</v>
      </c>
      <c r="M35" s="21" t="s">
        <v>362</v>
      </c>
      <c r="N35" s="21" t="s">
        <v>270</v>
      </c>
      <c r="O35" s="21" t="s">
        <v>355</v>
      </c>
      <c r="P35" s="21" t="s">
        <v>311</v>
      </c>
      <c r="Q35" s="21" t="s">
        <v>363</v>
      </c>
      <c r="R35" s="21" t="s">
        <v>92</v>
      </c>
      <c r="S35" s="22"/>
    </row>
    <row r="36" spans="1:19" s="23" customFormat="1" ht="19.5" customHeight="1">
      <c r="A36" s="18">
        <v>34</v>
      </c>
      <c r="B36" s="18">
        <v>135</v>
      </c>
      <c r="C36" s="19" t="s">
        <v>364</v>
      </c>
      <c r="D36" s="206" t="s">
        <v>196</v>
      </c>
      <c r="E36" s="20">
        <v>34</v>
      </c>
      <c r="F36" s="21" t="s">
        <v>365</v>
      </c>
      <c r="G36" s="21" t="s">
        <v>366</v>
      </c>
      <c r="H36" s="21" t="s">
        <v>367</v>
      </c>
      <c r="I36" s="21" t="s">
        <v>199</v>
      </c>
      <c r="J36" s="21" t="s">
        <v>368</v>
      </c>
      <c r="K36" s="21" t="s">
        <v>341</v>
      </c>
      <c r="L36" s="21" t="s">
        <v>369</v>
      </c>
      <c r="M36" s="21" t="s">
        <v>370</v>
      </c>
      <c r="N36" s="21" t="s">
        <v>316</v>
      </c>
      <c r="O36" s="21" t="s">
        <v>371</v>
      </c>
      <c r="P36" s="21" t="s">
        <v>315</v>
      </c>
      <c r="Q36" s="21" t="s">
        <v>372</v>
      </c>
      <c r="R36" s="21" t="s">
        <v>373</v>
      </c>
      <c r="S36" s="22"/>
    </row>
    <row r="37" spans="1:19" s="23" customFormat="1" ht="19.5" customHeight="1">
      <c r="A37" s="18">
        <v>35</v>
      </c>
      <c r="B37" s="18">
        <v>112</v>
      </c>
      <c r="C37" s="19" t="s">
        <v>374</v>
      </c>
      <c r="D37" s="206" t="s">
        <v>91</v>
      </c>
      <c r="E37" s="20">
        <v>35</v>
      </c>
      <c r="F37" s="21" t="s">
        <v>375</v>
      </c>
      <c r="G37" s="21" t="s">
        <v>317</v>
      </c>
      <c r="H37" s="21" t="s">
        <v>376</v>
      </c>
      <c r="I37" s="21" t="s">
        <v>377</v>
      </c>
      <c r="J37" s="21" t="s">
        <v>378</v>
      </c>
      <c r="K37" s="21" t="s">
        <v>339</v>
      </c>
      <c r="L37" s="21" t="s">
        <v>379</v>
      </c>
      <c r="M37" s="21" t="s">
        <v>329</v>
      </c>
      <c r="N37" s="21" t="s">
        <v>380</v>
      </c>
      <c r="O37" s="21" t="s">
        <v>381</v>
      </c>
      <c r="P37" s="21" t="s">
        <v>382</v>
      </c>
      <c r="Q37" s="21" t="s">
        <v>383</v>
      </c>
      <c r="R37" s="21" t="s">
        <v>363</v>
      </c>
      <c r="S37" s="22"/>
    </row>
    <row r="38" spans="1:19" s="23" customFormat="1" ht="19.5" customHeight="1">
      <c r="A38" s="18">
        <v>36</v>
      </c>
      <c r="B38" s="18">
        <v>103</v>
      </c>
      <c r="C38" s="19" t="s">
        <v>384</v>
      </c>
      <c r="D38" s="206" t="s">
        <v>91</v>
      </c>
      <c r="E38" s="20">
        <v>36</v>
      </c>
      <c r="F38" s="21" t="s">
        <v>385</v>
      </c>
      <c r="G38" s="21" t="s">
        <v>339</v>
      </c>
      <c r="H38" s="21" t="s">
        <v>386</v>
      </c>
      <c r="I38" s="21" t="s">
        <v>387</v>
      </c>
      <c r="J38" s="21" t="s">
        <v>359</v>
      </c>
      <c r="K38" s="21" t="s">
        <v>345</v>
      </c>
      <c r="L38" s="21" t="s">
        <v>334</v>
      </c>
      <c r="M38" s="21" t="s">
        <v>388</v>
      </c>
      <c r="N38" s="21" t="s">
        <v>389</v>
      </c>
      <c r="O38" s="21" t="s">
        <v>390</v>
      </c>
      <c r="P38" s="21" t="s">
        <v>372</v>
      </c>
      <c r="Q38" s="21" t="s">
        <v>391</v>
      </c>
      <c r="R38" s="21" t="s">
        <v>355</v>
      </c>
      <c r="S38" s="22"/>
    </row>
    <row r="39" spans="1:19" s="23" customFormat="1" ht="19.5" customHeight="1">
      <c r="A39" s="18">
        <v>37</v>
      </c>
      <c r="B39" s="18">
        <v>100</v>
      </c>
      <c r="C39" s="19" t="s">
        <v>392</v>
      </c>
      <c r="D39" s="206" t="s">
        <v>196</v>
      </c>
      <c r="E39" s="20">
        <v>37</v>
      </c>
      <c r="F39" s="21" t="s">
        <v>393</v>
      </c>
      <c r="G39" s="21" t="s">
        <v>394</v>
      </c>
      <c r="H39" s="21" t="s">
        <v>395</v>
      </c>
      <c r="I39" s="21" t="s">
        <v>396</v>
      </c>
      <c r="J39" s="21" t="s">
        <v>397</v>
      </c>
      <c r="K39" s="21" t="s">
        <v>352</v>
      </c>
      <c r="L39" s="21" t="s">
        <v>398</v>
      </c>
      <c r="M39" s="21" t="s">
        <v>273</v>
      </c>
      <c r="N39" s="21" t="s">
        <v>399</v>
      </c>
      <c r="O39" s="21" t="s">
        <v>400</v>
      </c>
      <c r="P39" s="21" t="s">
        <v>401</v>
      </c>
      <c r="Q39" s="21" t="s">
        <v>402</v>
      </c>
      <c r="R39" s="21" t="s">
        <v>372</v>
      </c>
      <c r="S39" s="22"/>
    </row>
  </sheetData>
  <sheetProtection/>
  <mergeCells count="1">
    <mergeCell ref="F1:S1"/>
  </mergeCells>
  <printOptions horizontalCentered="1"/>
  <pageMargins left="0.1968503937007874" right="0.1968503937007874" top="0.7480314960629921" bottom="0.7480314960629921" header="0.31496062992125984" footer="0.31496062992125984"/>
  <pageSetup horizontalDpi="300" verticalDpi="300" orientation="landscape" paperSize="9" r:id="rId1"/>
  <headerFooter>
    <oddHeader>&amp;L&amp;"Arial,Gras"&amp;20Classement général&amp;CChallenge des Epées de Versailles 2014
&amp;R&amp;"Comic Sans MS,Normal"&amp;12Page &amp;P/&amp;N</oddHeader>
    <oddFooter>&amp;R6 Avril 2014</oddFooter>
  </headerFooter>
</worksheet>
</file>

<file path=xl/worksheets/sheet2.xml><?xml version="1.0" encoding="utf-8"?>
<worksheet xmlns="http://schemas.openxmlformats.org/spreadsheetml/2006/main" xmlns:r="http://schemas.openxmlformats.org/officeDocument/2006/relationships">
  <sheetPr codeName="Feuil3"/>
  <dimension ref="A1:K38"/>
  <sheetViews>
    <sheetView zoomScalePageLayoutView="0" workbookViewId="0" topLeftCell="A1">
      <selection activeCell="A1" sqref="A1"/>
    </sheetView>
  </sheetViews>
  <sheetFormatPr defaultColWidth="11.421875" defaultRowHeight="12.75"/>
  <sheetData>
    <row r="1" spans="2:11" ht="12.75">
      <c r="B1" t="s">
        <v>487</v>
      </c>
      <c r="C1" t="s">
        <v>488</v>
      </c>
      <c r="D1" t="s">
        <v>489</v>
      </c>
      <c r="E1" t="s">
        <v>490</v>
      </c>
      <c r="F1" t="s">
        <v>491</v>
      </c>
      <c r="G1" t="s">
        <v>492</v>
      </c>
      <c r="H1" t="s">
        <v>493</v>
      </c>
      <c r="I1" t="s">
        <v>494</v>
      </c>
      <c r="J1" t="s">
        <v>495</v>
      </c>
      <c r="K1" t="s">
        <v>496</v>
      </c>
    </row>
    <row r="2" spans="1:11" ht="12.75">
      <c r="A2" t="s">
        <v>409</v>
      </c>
      <c r="B2">
        <v>6</v>
      </c>
      <c r="C2">
        <v>2</v>
      </c>
      <c r="D2">
        <v>3</v>
      </c>
      <c r="E2">
        <v>3</v>
      </c>
      <c r="F2">
        <v>1</v>
      </c>
      <c r="G2">
        <v>1</v>
      </c>
      <c r="H2">
        <v>1</v>
      </c>
      <c r="I2">
        <v>1</v>
      </c>
      <c r="J2">
        <v>1</v>
      </c>
      <c r="K2">
        <v>1</v>
      </c>
    </row>
    <row r="3" spans="1:11" ht="12.75">
      <c r="A3" t="s">
        <v>411</v>
      </c>
      <c r="B3">
        <v>12</v>
      </c>
      <c r="C3">
        <v>4</v>
      </c>
      <c r="D3">
        <v>4</v>
      </c>
      <c r="E3">
        <v>2</v>
      </c>
      <c r="F3">
        <v>3</v>
      </c>
      <c r="G3">
        <v>3</v>
      </c>
      <c r="H3">
        <v>4</v>
      </c>
      <c r="I3">
        <v>3</v>
      </c>
      <c r="J3">
        <v>2</v>
      </c>
      <c r="K3">
        <v>2</v>
      </c>
    </row>
    <row r="4" spans="1:11" ht="12.75">
      <c r="A4" t="s">
        <v>413</v>
      </c>
      <c r="B4">
        <v>14</v>
      </c>
      <c r="C4">
        <v>14</v>
      </c>
      <c r="D4">
        <v>15</v>
      </c>
      <c r="E4">
        <v>9</v>
      </c>
      <c r="F4">
        <v>6</v>
      </c>
      <c r="G4">
        <v>4</v>
      </c>
      <c r="H4">
        <v>3</v>
      </c>
      <c r="I4">
        <v>2</v>
      </c>
      <c r="J4">
        <v>4</v>
      </c>
      <c r="K4">
        <v>3</v>
      </c>
    </row>
    <row r="5" spans="1:11" ht="12.75">
      <c r="A5" t="s">
        <v>414</v>
      </c>
      <c r="B5">
        <v>17</v>
      </c>
      <c r="C5">
        <v>1</v>
      </c>
      <c r="D5">
        <v>1</v>
      </c>
      <c r="E5">
        <v>1</v>
      </c>
      <c r="F5">
        <v>2</v>
      </c>
      <c r="G5">
        <v>2</v>
      </c>
      <c r="H5">
        <v>2</v>
      </c>
      <c r="I5">
        <v>4</v>
      </c>
      <c r="J5">
        <v>3</v>
      </c>
      <c r="K5">
        <v>4</v>
      </c>
    </row>
    <row r="6" spans="1:11" ht="12.75">
      <c r="A6" t="s">
        <v>415</v>
      </c>
      <c r="B6">
        <v>21</v>
      </c>
      <c r="C6">
        <v>6</v>
      </c>
      <c r="D6">
        <v>18</v>
      </c>
      <c r="E6">
        <v>10</v>
      </c>
      <c r="F6">
        <v>5</v>
      </c>
      <c r="G6">
        <v>6</v>
      </c>
      <c r="H6">
        <v>5</v>
      </c>
      <c r="I6">
        <v>5</v>
      </c>
      <c r="J6">
        <v>5</v>
      </c>
      <c r="K6">
        <v>5</v>
      </c>
    </row>
    <row r="7" spans="1:11" ht="12.75">
      <c r="A7" t="s">
        <v>417</v>
      </c>
      <c r="B7">
        <v>18</v>
      </c>
      <c r="C7">
        <v>7</v>
      </c>
      <c r="D7">
        <v>14</v>
      </c>
      <c r="E7">
        <v>7</v>
      </c>
      <c r="F7">
        <v>10</v>
      </c>
      <c r="G7">
        <v>11</v>
      </c>
      <c r="H7">
        <v>11</v>
      </c>
      <c r="I7">
        <v>6</v>
      </c>
      <c r="J7">
        <v>6</v>
      </c>
      <c r="K7">
        <v>6</v>
      </c>
    </row>
    <row r="8" spans="1:11" ht="12.75">
      <c r="A8" t="s">
        <v>419</v>
      </c>
      <c r="B8">
        <v>24</v>
      </c>
      <c r="C8">
        <v>18</v>
      </c>
      <c r="D8">
        <v>8</v>
      </c>
      <c r="E8">
        <v>6</v>
      </c>
      <c r="F8">
        <v>4</v>
      </c>
      <c r="G8">
        <v>5</v>
      </c>
      <c r="H8">
        <v>6</v>
      </c>
      <c r="I8">
        <v>7</v>
      </c>
      <c r="J8">
        <v>7</v>
      </c>
      <c r="K8">
        <v>7</v>
      </c>
    </row>
    <row r="9" spans="1:11" ht="12.75">
      <c r="A9" t="s">
        <v>420</v>
      </c>
      <c r="B9">
        <v>7</v>
      </c>
      <c r="C9">
        <v>8</v>
      </c>
      <c r="D9">
        <v>2</v>
      </c>
      <c r="E9">
        <v>8</v>
      </c>
      <c r="F9">
        <v>8</v>
      </c>
      <c r="G9">
        <v>8</v>
      </c>
      <c r="H9">
        <v>7</v>
      </c>
      <c r="I9">
        <v>8</v>
      </c>
      <c r="J9">
        <v>8</v>
      </c>
      <c r="K9">
        <v>8</v>
      </c>
    </row>
    <row r="10" spans="1:11" ht="12.75">
      <c r="A10" t="s">
        <v>421</v>
      </c>
      <c r="B10">
        <v>3</v>
      </c>
      <c r="C10">
        <v>9</v>
      </c>
      <c r="D10">
        <v>12</v>
      </c>
      <c r="E10">
        <v>11</v>
      </c>
      <c r="F10">
        <v>12</v>
      </c>
      <c r="G10">
        <v>13</v>
      </c>
      <c r="H10">
        <v>12</v>
      </c>
      <c r="I10">
        <v>11</v>
      </c>
      <c r="J10">
        <v>10</v>
      </c>
      <c r="K10">
        <v>9</v>
      </c>
    </row>
    <row r="11" spans="1:11" ht="12.75">
      <c r="A11" t="s">
        <v>423</v>
      </c>
      <c r="B11">
        <v>20</v>
      </c>
      <c r="C11">
        <v>21</v>
      </c>
      <c r="D11">
        <v>24</v>
      </c>
      <c r="E11">
        <v>14</v>
      </c>
      <c r="F11">
        <v>14</v>
      </c>
      <c r="G11">
        <v>9</v>
      </c>
      <c r="H11">
        <v>9</v>
      </c>
      <c r="I11">
        <v>10</v>
      </c>
      <c r="J11">
        <v>11</v>
      </c>
      <c r="K11">
        <v>10</v>
      </c>
    </row>
    <row r="12" spans="1:11" ht="12.75">
      <c r="A12" t="s">
        <v>424</v>
      </c>
      <c r="B12">
        <v>2</v>
      </c>
      <c r="C12">
        <v>5</v>
      </c>
      <c r="D12">
        <v>7</v>
      </c>
      <c r="E12">
        <v>4</v>
      </c>
      <c r="F12">
        <v>7</v>
      </c>
      <c r="G12">
        <v>7</v>
      </c>
      <c r="H12">
        <v>8</v>
      </c>
      <c r="I12">
        <v>9</v>
      </c>
      <c r="J12">
        <v>9</v>
      </c>
      <c r="K12">
        <v>11</v>
      </c>
    </row>
    <row r="13" spans="1:11" ht="12.75">
      <c r="A13" t="s">
        <v>426</v>
      </c>
      <c r="B13">
        <v>10</v>
      </c>
      <c r="C13">
        <v>17</v>
      </c>
      <c r="D13">
        <v>22</v>
      </c>
      <c r="E13">
        <v>20</v>
      </c>
      <c r="F13">
        <v>19</v>
      </c>
      <c r="G13">
        <v>17</v>
      </c>
      <c r="H13">
        <v>15</v>
      </c>
      <c r="I13">
        <v>14</v>
      </c>
      <c r="J13">
        <v>12</v>
      </c>
      <c r="K13">
        <v>12</v>
      </c>
    </row>
    <row r="14" spans="1:11" ht="12.75">
      <c r="A14" t="s">
        <v>427</v>
      </c>
      <c r="B14">
        <v>9</v>
      </c>
      <c r="C14">
        <v>10</v>
      </c>
      <c r="D14">
        <v>16</v>
      </c>
      <c r="E14">
        <v>12</v>
      </c>
      <c r="F14">
        <v>11</v>
      </c>
      <c r="G14">
        <v>10</v>
      </c>
      <c r="H14">
        <v>10</v>
      </c>
      <c r="I14">
        <v>12</v>
      </c>
      <c r="J14">
        <v>13</v>
      </c>
      <c r="K14">
        <v>13</v>
      </c>
    </row>
    <row r="15" spans="1:11" ht="12.75">
      <c r="A15" t="s">
        <v>429</v>
      </c>
      <c r="B15">
        <v>5</v>
      </c>
      <c r="C15">
        <v>16</v>
      </c>
      <c r="D15">
        <v>5</v>
      </c>
      <c r="E15">
        <v>13</v>
      </c>
      <c r="F15">
        <v>17</v>
      </c>
      <c r="G15">
        <v>16</v>
      </c>
      <c r="H15">
        <v>17</v>
      </c>
      <c r="I15">
        <v>16</v>
      </c>
      <c r="J15">
        <v>15</v>
      </c>
      <c r="K15">
        <v>14</v>
      </c>
    </row>
    <row r="16" spans="1:11" ht="12.75">
      <c r="A16" t="s">
        <v>430</v>
      </c>
      <c r="B16">
        <v>13</v>
      </c>
      <c r="C16">
        <v>20</v>
      </c>
      <c r="D16">
        <v>24</v>
      </c>
      <c r="E16">
        <v>21</v>
      </c>
      <c r="F16">
        <v>18</v>
      </c>
      <c r="G16">
        <v>19</v>
      </c>
      <c r="H16">
        <v>18</v>
      </c>
      <c r="I16">
        <v>18</v>
      </c>
      <c r="J16">
        <v>16</v>
      </c>
      <c r="K16">
        <v>15</v>
      </c>
    </row>
    <row r="17" spans="1:11" ht="12.75">
      <c r="A17" t="s">
        <v>431</v>
      </c>
      <c r="B17">
        <v>1</v>
      </c>
      <c r="C17">
        <v>3</v>
      </c>
      <c r="D17">
        <v>6</v>
      </c>
      <c r="E17">
        <v>5</v>
      </c>
      <c r="F17">
        <v>9</v>
      </c>
      <c r="G17">
        <v>12</v>
      </c>
      <c r="H17">
        <v>13</v>
      </c>
      <c r="I17">
        <v>13</v>
      </c>
      <c r="J17">
        <v>14</v>
      </c>
      <c r="K17">
        <v>16</v>
      </c>
    </row>
    <row r="18" spans="1:11" ht="12.75">
      <c r="A18" t="s">
        <v>433</v>
      </c>
      <c r="B18">
        <v>8</v>
      </c>
      <c r="C18">
        <v>19</v>
      </c>
      <c r="D18">
        <v>17</v>
      </c>
      <c r="E18">
        <v>15</v>
      </c>
      <c r="F18">
        <v>13</v>
      </c>
      <c r="G18">
        <v>14</v>
      </c>
      <c r="H18">
        <v>14</v>
      </c>
      <c r="I18">
        <v>15</v>
      </c>
      <c r="J18">
        <v>18</v>
      </c>
      <c r="K18">
        <v>17</v>
      </c>
    </row>
    <row r="19" spans="1:11" ht="12.75">
      <c r="A19" t="s">
        <v>434</v>
      </c>
      <c r="B19">
        <v>23</v>
      </c>
      <c r="C19">
        <v>15</v>
      </c>
      <c r="D19">
        <v>21</v>
      </c>
      <c r="E19">
        <v>17</v>
      </c>
      <c r="F19">
        <v>15</v>
      </c>
      <c r="G19">
        <v>15</v>
      </c>
      <c r="H19">
        <v>16</v>
      </c>
      <c r="I19">
        <v>17</v>
      </c>
      <c r="J19">
        <v>17</v>
      </c>
      <c r="K19">
        <v>18</v>
      </c>
    </row>
    <row r="20" spans="1:11" ht="12.75">
      <c r="A20" t="s">
        <v>435</v>
      </c>
      <c r="B20">
        <v>34</v>
      </c>
      <c r="C20">
        <v>28</v>
      </c>
      <c r="D20">
        <v>26</v>
      </c>
      <c r="E20">
        <v>24</v>
      </c>
      <c r="F20">
        <v>16</v>
      </c>
      <c r="G20">
        <v>18</v>
      </c>
      <c r="H20">
        <v>19</v>
      </c>
      <c r="I20">
        <v>20</v>
      </c>
      <c r="J20">
        <v>23</v>
      </c>
      <c r="K20">
        <v>19</v>
      </c>
    </row>
    <row r="21" spans="1:11" ht="12.75">
      <c r="A21" t="s">
        <v>436</v>
      </c>
      <c r="B21">
        <v>4</v>
      </c>
      <c r="C21">
        <v>11</v>
      </c>
      <c r="D21">
        <v>13</v>
      </c>
      <c r="E21">
        <v>16</v>
      </c>
      <c r="F21">
        <v>20</v>
      </c>
      <c r="G21">
        <v>20</v>
      </c>
      <c r="H21">
        <v>21</v>
      </c>
      <c r="I21">
        <v>21</v>
      </c>
      <c r="J21">
        <v>22</v>
      </c>
      <c r="K21">
        <v>20</v>
      </c>
    </row>
    <row r="22" spans="1:11" ht="12.75">
      <c r="A22" t="s">
        <v>437</v>
      </c>
      <c r="B22">
        <v>22</v>
      </c>
      <c r="C22">
        <v>25</v>
      </c>
      <c r="D22">
        <v>30</v>
      </c>
      <c r="E22">
        <v>25</v>
      </c>
      <c r="F22">
        <v>23</v>
      </c>
      <c r="G22">
        <v>21</v>
      </c>
      <c r="H22">
        <v>22</v>
      </c>
      <c r="I22">
        <v>24</v>
      </c>
      <c r="J22">
        <v>25</v>
      </c>
      <c r="K22">
        <v>20</v>
      </c>
    </row>
    <row r="23" spans="1:11" ht="12.75">
      <c r="A23" t="s">
        <v>438</v>
      </c>
      <c r="B23">
        <v>26</v>
      </c>
      <c r="C23">
        <v>26</v>
      </c>
      <c r="D23">
        <v>28</v>
      </c>
      <c r="E23">
        <v>22</v>
      </c>
      <c r="F23">
        <v>22</v>
      </c>
      <c r="G23">
        <v>24</v>
      </c>
      <c r="H23">
        <v>23</v>
      </c>
      <c r="I23">
        <v>23</v>
      </c>
      <c r="J23">
        <v>24</v>
      </c>
      <c r="K23">
        <v>22</v>
      </c>
    </row>
    <row r="24" spans="1:11" ht="12.75">
      <c r="A24" t="s">
        <v>439</v>
      </c>
      <c r="B24">
        <v>37</v>
      </c>
      <c r="C24">
        <v>12</v>
      </c>
      <c r="D24">
        <v>9</v>
      </c>
      <c r="E24">
        <v>19</v>
      </c>
      <c r="F24">
        <v>24</v>
      </c>
      <c r="G24">
        <v>22</v>
      </c>
      <c r="H24">
        <v>20</v>
      </c>
      <c r="I24">
        <v>19</v>
      </c>
      <c r="J24">
        <v>21</v>
      </c>
      <c r="K24">
        <v>23</v>
      </c>
    </row>
    <row r="25" spans="1:11" ht="12.75">
      <c r="A25" t="s">
        <v>440</v>
      </c>
      <c r="B25">
        <v>28</v>
      </c>
      <c r="C25">
        <v>22</v>
      </c>
      <c r="D25">
        <v>20</v>
      </c>
      <c r="E25">
        <v>23</v>
      </c>
      <c r="F25">
        <v>21</v>
      </c>
      <c r="G25">
        <v>23</v>
      </c>
      <c r="H25">
        <v>25</v>
      </c>
      <c r="I25">
        <v>25</v>
      </c>
      <c r="J25">
        <v>19</v>
      </c>
      <c r="K25">
        <v>24</v>
      </c>
    </row>
    <row r="26" spans="1:11" ht="12.75">
      <c r="A26" t="s">
        <v>442</v>
      </c>
      <c r="B26">
        <v>11</v>
      </c>
      <c r="C26">
        <v>13</v>
      </c>
      <c r="D26">
        <v>10</v>
      </c>
      <c r="E26">
        <v>18</v>
      </c>
      <c r="F26">
        <v>26</v>
      </c>
      <c r="G26">
        <v>25</v>
      </c>
      <c r="H26">
        <v>24</v>
      </c>
      <c r="I26">
        <v>22</v>
      </c>
      <c r="J26">
        <v>20</v>
      </c>
      <c r="K26">
        <v>25</v>
      </c>
    </row>
    <row r="27" spans="1:11" ht="12.75">
      <c r="A27" t="s">
        <v>443</v>
      </c>
      <c r="B27">
        <v>31</v>
      </c>
      <c r="C27">
        <v>36</v>
      </c>
      <c r="D27">
        <v>36</v>
      </c>
      <c r="E27">
        <v>36</v>
      </c>
      <c r="F27">
        <v>33</v>
      </c>
      <c r="G27">
        <v>32</v>
      </c>
      <c r="H27">
        <v>28</v>
      </c>
      <c r="I27">
        <v>28</v>
      </c>
      <c r="J27">
        <v>27</v>
      </c>
      <c r="K27">
        <v>26</v>
      </c>
    </row>
    <row r="28" spans="1:11" ht="12.75">
      <c r="A28" t="s">
        <v>444</v>
      </c>
      <c r="B28">
        <v>19</v>
      </c>
      <c r="C28">
        <v>23</v>
      </c>
      <c r="D28">
        <v>23</v>
      </c>
      <c r="E28">
        <v>26</v>
      </c>
      <c r="F28">
        <v>28</v>
      </c>
      <c r="G28">
        <v>26</v>
      </c>
      <c r="H28">
        <v>26</v>
      </c>
      <c r="I28">
        <v>26</v>
      </c>
      <c r="J28">
        <v>26</v>
      </c>
      <c r="K28">
        <v>27</v>
      </c>
    </row>
    <row r="29" spans="1:11" ht="12.75">
      <c r="A29" t="s">
        <v>445</v>
      </c>
      <c r="B29">
        <v>25</v>
      </c>
      <c r="C29">
        <v>30</v>
      </c>
      <c r="D29">
        <v>19</v>
      </c>
      <c r="E29">
        <v>28</v>
      </c>
      <c r="F29">
        <v>30</v>
      </c>
      <c r="G29">
        <v>31</v>
      </c>
      <c r="H29">
        <v>30</v>
      </c>
      <c r="I29">
        <v>27</v>
      </c>
      <c r="J29">
        <v>28</v>
      </c>
      <c r="K29">
        <v>28</v>
      </c>
    </row>
    <row r="30" spans="1:11" ht="12.75">
      <c r="A30" t="s">
        <v>446</v>
      </c>
      <c r="B30">
        <v>14</v>
      </c>
      <c r="C30">
        <v>27</v>
      </c>
      <c r="D30">
        <v>29</v>
      </c>
      <c r="E30">
        <v>30</v>
      </c>
      <c r="F30">
        <v>27</v>
      </c>
      <c r="G30">
        <v>28</v>
      </c>
      <c r="H30">
        <v>28</v>
      </c>
      <c r="I30">
        <v>30</v>
      </c>
      <c r="J30">
        <v>29</v>
      </c>
      <c r="K30">
        <v>29</v>
      </c>
    </row>
    <row r="31" spans="1:11" ht="12.75">
      <c r="A31" t="s">
        <v>447</v>
      </c>
      <c r="B31">
        <v>32</v>
      </c>
      <c r="C31">
        <v>29</v>
      </c>
      <c r="D31">
        <v>32</v>
      </c>
      <c r="E31">
        <v>27</v>
      </c>
      <c r="F31">
        <v>24</v>
      </c>
      <c r="G31">
        <v>27</v>
      </c>
      <c r="H31">
        <v>27</v>
      </c>
      <c r="I31">
        <v>29</v>
      </c>
      <c r="J31">
        <v>30</v>
      </c>
      <c r="K31">
        <v>30</v>
      </c>
    </row>
    <row r="32" spans="1:11" ht="12.75">
      <c r="A32" t="s">
        <v>448</v>
      </c>
      <c r="B32">
        <v>27</v>
      </c>
      <c r="C32">
        <v>33</v>
      </c>
      <c r="D32">
        <v>33</v>
      </c>
      <c r="E32">
        <v>33</v>
      </c>
      <c r="F32">
        <v>31</v>
      </c>
      <c r="G32">
        <v>29</v>
      </c>
      <c r="H32">
        <v>31</v>
      </c>
      <c r="I32">
        <v>31</v>
      </c>
      <c r="J32">
        <v>31</v>
      </c>
      <c r="K32">
        <v>31</v>
      </c>
    </row>
    <row r="33" spans="1:11" ht="12.75">
      <c r="A33" t="s">
        <v>450</v>
      </c>
      <c r="B33">
        <v>30</v>
      </c>
      <c r="C33">
        <v>32</v>
      </c>
      <c r="D33">
        <v>34</v>
      </c>
      <c r="E33">
        <v>31</v>
      </c>
      <c r="F33">
        <v>32</v>
      </c>
      <c r="G33">
        <v>33</v>
      </c>
      <c r="H33">
        <v>33</v>
      </c>
      <c r="I33">
        <v>32</v>
      </c>
      <c r="J33">
        <v>33</v>
      </c>
      <c r="K33">
        <v>32</v>
      </c>
    </row>
    <row r="34" spans="1:11" ht="12.75">
      <c r="A34" t="s">
        <v>451</v>
      </c>
      <c r="B34">
        <v>34</v>
      </c>
      <c r="C34">
        <v>35</v>
      </c>
      <c r="D34">
        <v>35</v>
      </c>
      <c r="E34">
        <v>34</v>
      </c>
      <c r="F34">
        <v>34</v>
      </c>
      <c r="G34">
        <v>34</v>
      </c>
      <c r="H34">
        <v>34</v>
      </c>
      <c r="I34">
        <v>34</v>
      </c>
      <c r="J34">
        <v>34</v>
      </c>
      <c r="K34">
        <v>33</v>
      </c>
    </row>
    <row r="35" spans="1:11" ht="12.75">
      <c r="A35" t="s">
        <v>452</v>
      </c>
      <c r="B35">
        <v>16</v>
      </c>
      <c r="C35">
        <v>24</v>
      </c>
      <c r="D35">
        <v>27</v>
      </c>
      <c r="E35">
        <v>28</v>
      </c>
      <c r="F35">
        <v>29</v>
      </c>
      <c r="G35">
        <v>30</v>
      </c>
      <c r="H35">
        <v>32</v>
      </c>
      <c r="I35">
        <v>33</v>
      </c>
      <c r="J35">
        <v>32</v>
      </c>
      <c r="K35">
        <v>34</v>
      </c>
    </row>
    <row r="36" spans="1:11" ht="12.75">
      <c r="A36" t="s">
        <v>453</v>
      </c>
      <c r="B36">
        <v>29</v>
      </c>
      <c r="C36">
        <v>34</v>
      </c>
      <c r="D36">
        <v>11</v>
      </c>
      <c r="E36">
        <v>32</v>
      </c>
      <c r="F36">
        <v>35</v>
      </c>
      <c r="G36">
        <v>35</v>
      </c>
      <c r="H36">
        <v>35</v>
      </c>
      <c r="I36">
        <v>35</v>
      </c>
      <c r="J36">
        <v>35</v>
      </c>
      <c r="K36">
        <v>35</v>
      </c>
    </row>
    <row r="37" spans="1:11" ht="12.75">
      <c r="A37" t="s">
        <v>454</v>
      </c>
      <c r="B37">
        <v>36</v>
      </c>
      <c r="C37">
        <v>37</v>
      </c>
      <c r="D37">
        <v>37</v>
      </c>
      <c r="E37">
        <v>37</v>
      </c>
      <c r="F37">
        <v>37</v>
      </c>
      <c r="G37">
        <v>37</v>
      </c>
      <c r="H37">
        <v>37</v>
      </c>
      <c r="I37">
        <v>37</v>
      </c>
      <c r="J37">
        <v>37</v>
      </c>
      <c r="K37">
        <v>36</v>
      </c>
    </row>
    <row r="38" spans="1:11" ht="12.75">
      <c r="A38" t="s">
        <v>456</v>
      </c>
      <c r="B38">
        <v>33</v>
      </c>
      <c r="C38">
        <v>31</v>
      </c>
      <c r="D38">
        <v>31</v>
      </c>
      <c r="E38">
        <v>34</v>
      </c>
      <c r="F38">
        <v>36</v>
      </c>
      <c r="G38">
        <v>36</v>
      </c>
      <c r="H38">
        <v>36</v>
      </c>
      <c r="I38">
        <v>36</v>
      </c>
      <c r="J38">
        <v>36</v>
      </c>
      <c r="K38">
        <v>37</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17"/>
  <dimension ref="A1:I38"/>
  <sheetViews>
    <sheetView zoomScalePageLayoutView="0" workbookViewId="0" topLeftCell="A1">
      <selection activeCell="B31" sqref="B31"/>
    </sheetView>
  </sheetViews>
  <sheetFormatPr defaultColWidth="11.421875" defaultRowHeight="12.75"/>
  <cols>
    <col min="1" max="1" width="9.421875" style="247" customWidth="1"/>
    <col min="2" max="4" width="9.421875" style="248" customWidth="1"/>
    <col min="5" max="7" width="11.421875" style="234" customWidth="1"/>
    <col min="8" max="8" width="11.421875" style="249" customWidth="1"/>
    <col min="9" max="16384" width="11.421875" style="234" customWidth="1"/>
  </cols>
  <sheetData>
    <row r="1" spans="1:9" ht="13.5" thickBot="1">
      <c r="A1" s="253" t="s">
        <v>531</v>
      </c>
      <c r="B1" s="231" t="s">
        <v>532</v>
      </c>
      <c r="C1" s="231" t="s">
        <v>533</v>
      </c>
      <c r="D1" s="231" t="s">
        <v>1</v>
      </c>
      <c r="E1" s="232"/>
      <c r="F1" s="233"/>
      <c r="G1" s="233"/>
      <c r="H1" s="233"/>
      <c r="I1" s="233"/>
    </row>
    <row r="2" spans="1:9" ht="15" thickTop="1">
      <c r="A2" s="235">
        <f>ABS(B2-C2)</f>
        <v>0</v>
      </c>
      <c r="B2" s="236">
        <v>70</v>
      </c>
      <c r="C2" s="236">
        <f>ROUND((D2-1)/36*99+1,0)</f>
        <v>70</v>
      </c>
      <c r="D2" s="237">
        <v>26</v>
      </c>
      <c r="E2" s="238" t="s">
        <v>291</v>
      </c>
      <c r="F2" s="239"/>
      <c r="G2" s="239"/>
      <c r="H2" s="239"/>
      <c r="I2" s="240"/>
    </row>
    <row r="3" spans="1:9" ht="14.25">
      <c r="A3" s="241">
        <f>ABS(B3-C3)</f>
        <v>2</v>
      </c>
      <c r="B3" s="242">
        <v>98</v>
      </c>
      <c r="C3" s="236">
        <f>ROUND((D3-1)/36*99+1,0)</f>
        <v>100</v>
      </c>
      <c r="D3" s="243">
        <v>37</v>
      </c>
      <c r="E3" s="244" t="s">
        <v>392</v>
      </c>
      <c r="F3" s="245"/>
      <c r="G3" s="245"/>
      <c r="H3" s="245"/>
      <c r="I3" s="246"/>
    </row>
    <row r="4" spans="1:9" ht="14.25">
      <c r="A4" s="241">
        <f>ABS(B4-C4)</f>
        <v>2</v>
      </c>
      <c r="B4" s="242">
        <v>3</v>
      </c>
      <c r="C4" s="236">
        <f>ROUND((D4-1)/36*99+1,0)</f>
        <v>1</v>
      </c>
      <c r="D4" s="243">
        <v>1</v>
      </c>
      <c r="E4" s="244" t="s">
        <v>19</v>
      </c>
      <c r="F4" s="245"/>
      <c r="G4" s="245"/>
      <c r="H4" s="245"/>
      <c r="I4" s="246"/>
    </row>
    <row r="5" spans="1:9" ht="14.25">
      <c r="A5" s="241">
        <f>ABS(B5-C5)</f>
        <v>2</v>
      </c>
      <c r="B5" s="242">
        <v>50</v>
      </c>
      <c r="C5" s="236">
        <f>ROUND((D5-1)/36*99+1,0)</f>
        <v>48</v>
      </c>
      <c r="D5" s="243">
        <v>18</v>
      </c>
      <c r="E5" s="244" t="s">
        <v>207</v>
      </c>
      <c r="F5" s="245"/>
      <c r="G5" s="245"/>
      <c r="H5" s="245"/>
      <c r="I5" s="246"/>
    </row>
    <row r="6" spans="1:9" ht="14.25">
      <c r="A6" s="241">
        <f>ABS(B6-C6)</f>
        <v>3</v>
      </c>
      <c r="B6" s="242">
        <v>9</v>
      </c>
      <c r="C6" s="236">
        <f>ROUND((D6-1)/36*99+1,0)</f>
        <v>12</v>
      </c>
      <c r="D6" s="243">
        <v>5</v>
      </c>
      <c r="E6" s="244" t="s">
        <v>71</v>
      </c>
      <c r="F6" s="245"/>
      <c r="G6" s="245"/>
      <c r="H6" s="245"/>
      <c r="I6" s="246"/>
    </row>
    <row r="7" spans="1:9" ht="14.25">
      <c r="A7" s="241">
        <f>ABS(B7-C7)</f>
        <v>3</v>
      </c>
      <c r="B7" s="242">
        <v>1</v>
      </c>
      <c r="C7" s="236">
        <f>ROUND((D7-1)/36*99+1,0)</f>
        <v>4</v>
      </c>
      <c r="D7" s="243">
        <v>2</v>
      </c>
      <c r="E7" s="244" t="s">
        <v>33</v>
      </c>
      <c r="F7" s="245"/>
      <c r="G7" s="245"/>
      <c r="H7" s="245"/>
      <c r="I7" s="246"/>
    </row>
    <row r="8" spans="1:9" ht="14.25">
      <c r="A8" s="241">
        <f>ABS(B8-C8)</f>
        <v>3</v>
      </c>
      <c r="B8" s="242">
        <v>89</v>
      </c>
      <c r="C8" s="236">
        <f>ROUND((D8-1)/36*99+1,0)</f>
        <v>86</v>
      </c>
      <c r="D8" s="243">
        <v>32</v>
      </c>
      <c r="E8" s="244" t="s">
        <v>347</v>
      </c>
      <c r="F8" s="245"/>
      <c r="G8" s="245"/>
      <c r="H8" s="245"/>
      <c r="I8" s="246"/>
    </row>
    <row r="9" spans="1:9" ht="14.25">
      <c r="A9" s="241">
        <f>ABS(B9-C9)</f>
        <v>5</v>
      </c>
      <c r="B9" s="242">
        <v>90</v>
      </c>
      <c r="C9" s="236">
        <f>ROUND((D9-1)/36*99+1,0)</f>
        <v>95</v>
      </c>
      <c r="D9" s="243">
        <v>35</v>
      </c>
      <c r="E9" s="244" t="s">
        <v>374</v>
      </c>
      <c r="F9" s="245"/>
      <c r="G9" s="245"/>
      <c r="H9" s="245"/>
      <c r="I9" s="246"/>
    </row>
    <row r="10" spans="1:9" ht="14.25">
      <c r="A10" s="241">
        <f>ABS(B10-C10)</f>
        <v>5</v>
      </c>
      <c r="B10" s="242">
        <v>50</v>
      </c>
      <c r="C10" s="236">
        <f>ROUND((D10-1)/36*99+1,0)</f>
        <v>45</v>
      </c>
      <c r="D10" s="243">
        <v>17</v>
      </c>
      <c r="E10" s="244" t="s">
        <v>195</v>
      </c>
      <c r="F10" s="245"/>
      <c r="G10" s="245"/>
      <c r="H10" s="245"/>
      <c r="I10" s="246"/>
    </row>
    <row r="11" spans="1:9" ht="14.25">
      <c r="A11" s="241">
        <f>ABS(B11-C11)</f>
        <v>6</v>
      </c>
      <c r="B11" s="242">
        <v>15</v>
      </c>
      <c r="C11" s="236">
        <f>ROUND((D11-1)/36*99+1,0)</f>
        <v>9</v>
      </c>
      <c r="D11" s="243">
        <v>4</v>
      </c>
      <c r="E11" s="244" t="s">
        <v>58</v>
      </c>
      <c r="F11" s="245"/>
      <c r="G11" s="245"/>
      <c r="H11" s="245"/>
      <c r="I11" s="246"/>
    </row>
    <row r="12" spans="1:9" ht="14.25">
      <c r="A12" s="241">
        <f>ABS(B12-C12)</f>
        <v>6</v>
      </c>
      <c r="B12" s="242">
        <v>40</v>
      </c>
      <c r="C12" s="236">
        <f>ROUND((D12-1)/36*99+1,0)</f>
        <v>34</v>
      </c>
      <c r="D12" s="243">
        <v>13</v>
      </c>
      <c r="E12" s="244" t="s">
        <v>156</v>
      </c>
      <c r="F12" s="245"/>
      <c r="G12" s="245"/>
      <c r="H12" s="245"/>
      <c r="I12" s="246"/>
    </row>
    <row r="13" spans="1:9" ht="14.25">
      <c r="A13" s="241">
        <f>ABS(B13-C13)</f>
        <v>7</v>
      </c>
      <c r="B13" s="242">
        <v>85</v>
      </c>
      <c r="C13" s="236">
        <f>ROUND((D13-1)/36*99+1,0)</f>
        <v>78</v>
      </c>
      <c r="D13" s="243">
        <v>29</v>
      </c>
      <c r="E13" s="244" t="s">
        <v>322</v>
      </c>
      <c r="F13" s="245"/>
      <c r="G13" s="245"/>
      <c r="H13" s="245"/>
      <c r="I13" s="246"/>
    </row>
    <row r="14" spans="1:9" ht="14.25">
      <c r="A14" s="241">
        <f>ABS(B14-C14)</f>
        <v>8</v>
      </c>
      <c r="B14" s="242">
        <v>45</v>
      </c>
      <c r="C14" s="236">
        <f>ROUND((D14-1)/36*99+1,0)</f>
        <v>53</v>
      </c>
      <c r="D14" s="243">
        <v>20</v>
      </c>
      <c r="E14" s="244" t="s">
        <v>241</v>
      </c>
      <c r="F14" s="245"/>
      <c r="G14" s="245"/>
      <c r="H14" s="245"/>
      <c r="I14" s="246"/>
    </row>
    <row r="15" spans="1:9" ht="14.25">
      <c r="A15" s="241">
        <f>ABS(B15-C15)</f>
        <v>8</v>
      </c>
      <c r="B15" s="242">
        <v>10</v>
      </c>
      <c r="C15" s="236">
        <f>ROUND((D15-1)/36*99+1,0)</f>
        <v>18</v>
      </c>
      <c r="D15" s="243">
        <v>7</v>
      </c>
      <c r="E15" s="244" t="s">
        <v>90</v>
      </c>
      <c r="F15" s="245"/>
      <c r="G15" s="245"/>
      <c r="H15" s="245"/>
      <c r="I15" s="246"/>
    </row>
    <row r="16" spans="1:9" ht="14.25">
      <c r="A16" s="241">
        <f>ABS(B16-C16)</f>
        <v>8</v>
      </c>
      <c r="B16" s="242">
        <v>50</v>
      </c>
      <c r="C16" s="236">
        <f>ROUND((D16-1)/36*99+1,0)</f>
        <v>42</v>
      </c>
      <c r="D16" s="243">
        <v>16</v>
      </c>
      <c r="E16" s="244" t="s">
        <v>186</v>
      </c>
      <c r="F16" s="245"/>
      <c r="G16" s="245"/>
      <c r="H16" s="245"/>
      <c r="I16" s="246"/>
    </row>
    <row r="17" spans="1:9" ht="14.25">
      <c r="A17" s="241">
        <f>ABS(B17-C17)</f>
        <v>10</v>
      </c>
      <c r="B17" s="242">
        <v>5</v>
      </c>
      <c r="C17" s="236">
        <f>ROUND((D17-1)/36*99+1,0)</f>
        <v>15</v>
      </c>
      <c r="D17" s="243">
        <v>6</v>
      </c>
      <c r="E17" s="244" t="s">
        <v>80</v>
      </c>
      <c r="F17" s="245"/>
      <c r="G17" s="245"/>
      <c r="H17" s="245"/>
      <c r="I17" s="246"/>
    </row>
    <row r="18" spans="1:9" ht="14.25">
      <c r="A18" s="241">
        <f>ABS(B18-C18)</f>
        <v>10</v>
      </c>
      <c r="B18" s="242">
        <v>50</v>
      </c>
      <c r="C18" s="236">
        <f>ROUND((D18-1)/36*99+1,0)</f>
        <v>40</v>
      </c>
      <c r="D18" s="243">
        <v>15</v>
      </c>
      <c r="E18" s="244" t="s">
        <v>178</v>
      </c>
      <c r="F18" s="245"/>
      <c r="G18" s="245"/>
      <c r="H18" s="245"/>
      <c r="I18" s="246"/>
    </row>
    <row r="19" spans="1:9" ht="14.25">
      <c r="A19" s="241">
        <f>ABS(B19-C19)</f>
        <v>12</v>
      </c>
      <c r="B19" s="242">
        <v>50</v>
      </c>
      <c r="C19" s="236">
        <f>ROUND((D19-1)/36*99+1,0)</f>
        <v>62</v>
      </c>
      <c r="D19" s="243">
        <v>23</v>
      </c>
      <c r="E19" s="244" t="s">
        <v>261</v>
      </c>
      <c r="F19" s="245"/>
      <c r="G19" s="245"/>
      <c r="H19" s="245"/>
      <c r="I19" s="246"/>
    </row>
    <row r="20" spans="1:9" ht="14.25">
      <c r="A20" s="241">
        <f>ABS(B20-C20)</f>
        <v>13</v>
      </c>
      <c r="B20" s="242">
        <v>50</v>
      </c>
      <c r="C20" s="236">
        <f>ROUND((D20-1)/36*99+1,0)</f>
        <v>37</v>
      </c>
      <c r="D20" s="243">
        <v>14</v>
      </c>
      <c r="E20" s="244" t="s">
        <v>166</v>
      </c>
      <c r="F20" s="245"/>
      <c r="G20" s="245"/>
      <c r="H20" s="245"/>
      <c r="I20" s="246"/>
    </row>
    <row r="21" spans="1:9" ht="14.25">
      <c r="A21" s="241">
        <f>ABS(B21-C21)</f>
        <v>14</v>
      </c>
      <c r="B21" s="242">
        <v>70</v>
      </c>
      <c r="C21" s="236">
        <f>ROUND((D21-1)/36*99+1,0)</f>
        <v>84</v>
      </c>
      <c r="D21" s="243">
        <v>31</v>
      </c>
      <c r="E21" s="244" t="s">
        <v>340</v>
      </c>
      <c r="F21" s="245"/>
      <c r="G21" s="245"/>
      <c r="H21" s="245"/>
      <c r="I21" s="246"/>
    </row>
    <row r="22" spans="1:9" ht="14.25">
      <c r="A22" s="241">
        <f>ABS(B22-C22)</f>
        <v>14</v>
      </c>
      <c r="B22" s="242">
        <v>65</v>
      </c>
      <c r="C22" s="236">
        <f>ROUND((D22-1)/36*99+1,0)</f>
        <v>51</v>
      </c>
      <c r="D22" s="243">
        <v>19</v>
      </c>
      <c r="E22" s="244" t="s">
        <v>219</v>
      </c>
      <c r="F22" s="245"/>
      <c r="G22" s="245"/>
      <c r="H22" s="245"/>
      <c r="I22" s="246"/>
    </row>
    <row r="23" spans="1:9" ht="14.25">
      <c r="A23" s="241">
        <f>ABS(B23-C23)</f>
        <v>15</v>
      </c>
      <c r="B23" s="242">
        <v>90</v>
      </c>
      <c r="C23" s="236">
        <f>ROUND((D23-1)/36*99+1,0)</f>
        <v>75</v>
      </c>
      <c r="D23" s="243">
        <v>28</v>
      </c>
      <c r="E23" s="244" t="s">
        <v>313</v>
      </c>
      <c r="F23" s="245"/>
      <c r="G23" s="245"/>
      <c r="H23" s="245"/>
      <c r="I23" s="246"/>
    </row>
    <row r="24" spans="1:9" ht="14.25">
      <c r="A24" s="241">
        <f>ABS(B24-C24)</f>
        <v>17</v>
      </c>
      <c r="B24" s="242">
        <v>50</v>
      </c>
      <c r="C24" s="236">
        <f>ROUND((D24-1)/36*99+1,0)</f>
        <v>67</v>
      </c>
      <c r="D24" s="243">
        <v>25</v>
      </c>
      <c r="E24" s="244" t="s">
        <v>282</v>
      </c>
      <c r="F24" s="245"/>
      <c r="G24" s="245"/>
      <c r="H24" s="245"/>
      <c r="I24" s="246"/>
    </row>
    <row r="25" spans="1:9" ht="14.25">
      <c r="A25" s="241">
        <f>ABS(B25-C25)</f>
        <v>17</v>
      </c>
      <c r="B25" s="242">
        <v>90</v>
      </c>
      <c r="C25" s="236">
        <f>ROUND((D25-1)/36*99+1,0)</f>
        <v>73</v>
      </c>
      <c r="D25" s="243">
        <v>27</v>
      </c>
      <c r="E25" s="244" t="s">
        <v>305</v>
      </c>
      <c r="F25" s="245"/>
      <c r="G25" s="245"/>
      <c r="H25" s="245"/>
      <c r="I25" s="246"/>
    </row>
    <row r="26" spans="1:9" ht="14.25">
      <c r="A26" s="241">
        <f>ABS(B26-C26)</f>
        <v>20</v>
      </c>
      <c r="B26" s="242">
        <v>33</v>
      </c>
      <c r="C26" s="236">
        <f>ROUND((D26-1)/36*99+1,0)</f>
        <v>53</v>
      </c>
      <c r="D26" s="243">
        <v>20</v>
      </c>
      <c r="E26" s="244" t="s">
        <v>230</v>
      </c>
      <c r="F26" s="245"/>
      <c r="G26" s="245"/>
      <c r="H26" s="245"/>
      <c r="I26" s="246"/>
    </row>
    <row r="27" spans="1:9" ht="14.25">
      <c r="A27" s="241">
        <f>ABS(B27-C27)</f>
        <v>21</v>
      </c>
      <c r="B27" s="242">
        <v>10</v>
      </c>
      <c r="C27" s="236">
        <f>ROUND((D27-1)/36*99+1,0)</f>
        <v>31</v>
      </c>
      <c r="D27" s="243">
        <v>12</v>
      </c>
      <c r="E27" s="244" t="s">
        <v>146</v>
      </c>
      <c r="F27" s="245"/>
      <c r="G27" s="245"/>
      <c r="H27" s="245"/>
      <c r="I27" s="246"/>
    </row>
    <row r="28" spans="1:9" ht="14.25">
      <c r="A28" s="241">
        <f>ABS(B28-C28)</f>
        <v>23</v>
      </c>
      <c r="B28" s="242">
        <v>30</v>
      </c>
      <c r="C28" s="236">
        <f>ROUND((D28-1)/36*99+1,0)</f>
        <v>7</v>
      </c>
      <c r="D28" s="243">
        <v>3</v>
      </c>
      <c r="E28" s="244" t="s">
        <v>45</v>
      </c>
      <c r="F28" s="245"/>
      <c r="G28" s="245"/>
      <c r="H28" s="245"/>
      <c r="I28" s="246"/>
    </row>
    <row r="29" spans="1:9" ht="14.25">
      <c r="A29" s="241">
        <f>ABS(B29-C29)</f>
        <v>24</v>
      </c>
      <c r="B29" s="242">
        <v>50</v>
      </c>
      <c r="C29" s="236">
        <f>ROUND((D29-1)/36*99+1,0)</f>
        <v>26</v>
      </c>
      <c r="D29" s="243">
        <v>10</v>
      </c>
      <c r="E29" s="244" t="s">
        <v>121</v>
      </c>
      <c r="F29" s="245"/>
      <c r="G29" s="245"/>
      <c r="H29" s="245"/>
      <c r="I29" s="246"/>
    </row>
    <row r="30" spans="1:9" ht="14.25">
      <c r="A30" s="241">
        <f>ABS(B30-C30)</f>
        <v>26</v>
      </c>
      <c r="B30" s="242">
        <v>49</v>
      </c>
      <c r="C30" s="236">
        <f>ROUND((D30-1)/36*99+1,0)</f>
        <v>23</v>
      </c>
      <c r="D30" s="243">
        <v>9</v>
      </c>
      <c r="E30" s="244" t="s">
        <v>112</v>
      </c>
      <c r="F30" s="245"/>
      <c r="G30" s="245"/>
      <c r="H30" s="245"/>
      <c r="I30" s="246"/>
    </row>
    <row r="31" spans="1:9" ht="14.25">
      <c r="A31" s="241">
        <f>ABS(B31-C31)</f>
        <v>27</v>
      </c>
      <c r="B31" s="242">
        <v>37</v>
      </c>
      <c r="C31" s="236">
        <f>ROUND((D31-1)/36*99+1,0)</f>
        <v>64</v>
      </c>
      <c r="D31" s="243">
        <v>24</v>
      </c>
      <c r="E31" s="244" t="s">
        <v>272</v>
      </c>
      <c r="F31" s="245"/>
      <c r="G31" s="245"/>
      <c r="H31" s="245"/>
      <c r="I31" s="246"/>
    </row>
    <row r="32" spans="1:9" ht="14.25">
      <c r="A32" s="241">
        <f>ABS(B32-C32)</f>
        <v>28</v>
      </c>
      <c r="B32" s="242">
        <v>57</v>
      </c>
      <c r="C32" s="236">
        <f>ROUND((D32-1)/36*99+1,0)</f>
        <v>29</v>
      </c>
      <c r="D32" s="243">
        <v>11</v>
      </c>
      <c r="E32" s="244" t="s">
        <v>134</v>
      </c>
      <c r="F32" s="245"/>
      <c r="G32" s="245"/>
      <c r="H32" s="245"/>
      <c r="I32" s="246"/>
    </row>
    <row r="33" spans="1:9" ht="14.25">
      <c r="A33" s="241">
        <f>ABS(B33-C33)</f>
        <v>29</v>
      </c>
      <c r="B33" s="242">
        <v>60</v>
      </c>
      <c r="C33" s="236">
        <f>ROUND((D33-1)/36*99+1,0)</f>
        <v>89</v>
      </c>
      <c r="D33" s="243">
        <v>33</v>
      </c>
      <c r="E33" s="244" t="s">
        <v>356</v>
      </c>
      <c r="F33" s="245"/>
      <c r="G33" s="245"/>
      <c r="H33" s="245"/>
      <c r="I33" s="246"/>
    </row>
    <row r="34" spans="1:9" ht="14.25">
      <c r="A34" s="241">
        <f>ABS(B34-C34)</f>
        <v>29</v>
      </c>
      <c r="B34" s="242">
        <v>30</v>
      </c>
      <c r="C34" s="236">
        <f>ROUND((D34-1)/36*99+1,0)</f>
        <v>59</v>
      </c>
      <c r="D34" s="243">
        <v>22</v>
      </c>
      <c r="E34" s="244" t="s">
        <v>251</v>
      </c>
      <c r="F34" s="245"/>
      <c r="G34" s="245"/>
      <c r="H34" s="245"/>
      <c r="I34" s="246"/>
    </row>
    <row r="35" spans="1:9" ht="14.25">
      <c r="A35" s="241">
        <f>ABS(B35-C35)</f>
        <v>30</v>
      </c>
      <c r="B35" s="242">
        <v>50</v>
      </c>
      <c r="C35" s="236">
        <f>ROUND((D35-1)/36*99+1,0)</f>
        <v>20</v>
      </c>
      <c r="D35" s="243">
        <v>8</v>
      </c>
      <c r="E35" s="244" t="s">
        <v>100</v>
      </c>
      <c r="F35" s="245"/>
      <c r="G35" s="245"/>
      <c r="H35" s="245"/>
      <c r="I35" s="246"/>
    </row>
    <row r="36" spans="1:9" ht="14.25">
      <c r="A36" s="241">
        <f>ABS(B36-C36)</f>
        <v>31</v>
      </c>
      <c r="B36" s="242">
        <v>50</v>
      </c>
      <c r="C36" s="236">
        <f>ROUND((D36-1)/36*99+1,0)</f>
        <v>81</v>
      </c>
      <c r="D36" s="243">
        <v>30</v>
      </c>
      <c r="E36" s="244" t="s">
        <v>332</v>
      </c>
      <c r="F36" s="245"/>
      <c r="G36" s="245"/>
      <c r="H36" s="245"/>
      <c r="I36" s="246"/>
    </row>
    <row r="37" spans="1:9" ht="14.25">
      <c r="A37" s="241">
        <f>ABS(B37-C37)</f>
        <v>32</v>
      </c>
      <c r="B37" s="242">
        <v>60</v>
      </c>
      <c r="C37" s="236">
        <f>ROUND((D37-1)/36*99+1,0)</f>
        <v>92</v>
      </c>
      <c r="D37" s="243">
        <v>34</v>
      </c>
      <c r="E37" s="244" t="s">
        <v>364</v>
      </c>
      <c r="F37" s="245"/>
      <c r="G37" s="245"/>
      <c r="H37" s="245"/>
      <c r="I37" s="246"/>
    </row>
    <row r="38" spans="1:9" ht="14.25">
      <c r="A38" s="241">
        <f>ABS(B38-C38)</f>
        <v>47</v>
      </c>
      <c r="B38" s="242">
        <v>50</v>
      </c>
      <c r="C38" s="236">
        <f>ROUND((D38-1)/36*99+1,0)</f>
        <v>97</v>
      </c>
      <c r="D38" s="243">
        <v>36</v>
      </c>
      <c r="E38" s="244" t="s">
        <v>384</v>
      </c>
      <c r="F38" s="245"/>
      <c r="G38" s="245"/>
      <c r="H38" s="245"/>
      <c r="I38" s="246"/>
    </row>
  </sheetData>
  <sheetProtection/>
  <printOptions/>
  <pageMargins left="0.4" right="0.37" top="1.535433070866142" bottom="0.7480314960629921" header="0.31496062992125984" footer="0.31496062992125984"/>
  <pageSetup horizontalDpi="300" verticalDpi="300" orientation="portrait" paperSize="9" r:id="rId1"/>
  <headerFooter>
    <oddHeader>&amp;C&amp;"Comic Sans MS,Gras"&amp;16Challenge des Epées de Versailles 2014&amp;18
&amp;20Paris sur le classement</oddHeader>
    <oddFooter>&amp;R&amp;"Arial,Gras"&amp;12 6 Avril 2014</oddFooter>
  </headerFooter>
</worksheet>
</file>

<file path=xl/worksheets/sheet4.xml><?xml version="1.0" encoding="utf-8"?>
<worksheet xmlns="http://schemas.openxmlformats.org/spreadsheetml/2006/main" xmlns:r="http://schemas.openxmlformats.org/officeDocument/2006/relationships">
  <sheetPr codeName="poule_jpmh">
    <pageSetUpPr fitToPage="1"/>
  </sheetPr>
  <dimension ref="A1:AP41"/>
  <sheetViews>
    <sheetView zoomScalePageLayoutView="0" workbookViewId="0" topLeftCell="A2">
      <selection activeCell="A2" sqref="A2"/>
    </sheetView>
  </sheetViews>
  <sheetFormatPr defaultColWidth="11.421875" defaultRowHeight="12.75"/>
  <cols>
    <col min="1" max="1" width="24.7109375" style="47" customWidth="1"/>
    <col min="2" max="2" width="4.8515625" style="47" customWidth="1"/>
    <col min="3" max="3" width="5.28125" style="49" customWidth="1"/>
    <col min="4" max="4" width="3.7109375" style="50" customWidth="1"/>
    <col min="5" max="5" width="1.28515625" style="67" customWidth="1"/>
    <col min="6" max="6" width="3.7109375" style="48" customWidth="1"/>
    <col min="7" max="42" width="3.7109375" style="30" customWidth="1"/>
    <col min="43" max="16384" width="11.421875" style="30" customWidth="1"/>
  </cols>
  <sheetData>
    <row r="1" spans="1:6" s="35" customFormat="1" ht="15" hidden="1">
      <c r="A1" s="31"/>
      <c r="B1" s="31"/>
      <c r="C1" s="32"/>
      <c r="D1" s="214" t="s">
        <v>403</v>
      </c>
      <c r="E1" s="215" t="e">
        <f>#REF!</f>
        <v>#REF!</v>
      </c>
      <c r="F1" s="34"/>
    </row>
    <row r="2" spans="1:42" s="36" customFormat="1" ht="12.75">
      <c r="A2" s="212"/>
      <c r="B2" s="210"/>
      <c r="C2" s="216"/>
      <c r="D2" s="209"/>
      <c r="E2" s="213" t="s">
        <v>498</v>
      </c>
      <c r="F2" s="36">
        <v>1</v>
      </c>
      <c r="G2" s="36">
        <v>2</v>
      </c>
      <c r="H2" s="36">
        <v>3</v>
      </c>
      <c r="I2" s="36">
        <v>4</v>
      </c>
      <c r="J2" s="36">
        <v>5</v>
      </c>
      <c r="K2" s="36">
        <v>6</v>
      </c>
      <c r="L2" s="36">
        <v>7</v>
      </c>
      <c r="M2" s="36">
        <v>8</v>
      </c>
      <c r="N2" s="36">
        <v>9</v>
      </c>
      <c r="O2" s="36">
        <v>10</v>
      </c>
      <c r="P2" s="36">
        <v>11</v>
      </c>
      <c r="Q2" s="36">
        <v>12</v>
      </c>
      <c r="R2" s="36">
        <v>13</v>
      </c>
      <c r="S2" s="36">
        <v>14</v>
      </c>
      <c r="T2" s="36">
        <v>15</v>
      </c>
      <c r="U2" s="36">
        <v>16</v>
      </c>
      <c r="V2" s="36">
        <v>17</v>
      </c>
      <c r="W2" s="36">
        <v>18</v>
      </c>
      <c r="X2" s="36">
        <v>19</v>
      </c>
      <c r="Y2" s="36">
        <v>20</v>
      </c>
      <c r="Z2" s="36">
        <v>21</v>
      </c>
      <c r="AA2" s="36">
        <v>22</v>
      </c>
      <c r="AB2" s="36">
        <v>23</v>
      </c>
      <c r="AC2" s="36">
        <v>24</v>
      </c>
      <c r="AD2" s="36">
        <v>25</v>
      </c>
      <c r="AE2" s="36">
        <v>26</v>
      </c>
      <c r="AF2" s="36">
        <v>27</v>
      </c>
      <c r="AG2" s="36">
        <v>28</v>
      </c>
      <c r="AH2" s="36">
        <v>29</v>
      </c>
      <c r="AI2" s="36">
        <v>30</v>
      </c>
      <c r="AJ2" s="36">
        <v>31</v>
      </c>
      <c r="AK2" s="36">
        <v>32</v>
      </c>
      <c r="AL2" s="36">
        <v>33</v>
      </c>
      <c r="AM2" s="36">
        <v>34</v>
      </c>
      <c r="AN2" s="36">
        <v>35</v>
      </c>
      <c r="AO2" s="36">
        <v>36</v>
      </c>
      <c r="AP2" s="36">
        <v>37</v>
      </c>
    </row>
    <row r="3" spans="1:42" s="40" customFormat="1" ht="12.75">
      <c r="A3" s="207" t="s">
        <v>404</v>
      </c>
      <c r="B3" s="208" t="s">
        <v>405</v>
      </c>
      <c r="C3" s="211"/>
      <c r="D3" s="38" t="s">
        <v>408</v>
      </c>
      <c r="E3" s="39"/>
      <c r="F3" s="37">
        <v>23</v>
      </c>
      <c r="G3" s="37">
        <v>3</v>
      </c>
      <c r="H3" s="37">
        <v>26</v>
      </c>
      <c r="I3" s="37">
        <v>12</v>
      </c>
      <c r="J3" s="37">
        <v>1</v>
      </c>
      <c r="K3" s="37">
        <v>2</v>
      </c>
      <c r="L3" s="37">
        <v>27</v>
      </c>
      <c r="M3" s="37">
        <v>28</v>
      </c>
      <c r="N3" s="37">
        <v>11</v>
      </c>
      <c r="O3" s="37">
        <v>15</v>
      </c>
      <c r="P3" s="37">
        <v>10</v>
      </c>
      <c r="Q3" s="37">
        <v>4</v>
      </c>
      <c r="R3" s="37">
        <v>8</v>
      </c>
      <c r="S3" s="37">
        <v>18</v>
      </c>
      <c r="T3" s="37">
        <v>22</v>
      </c>
      <c r="U3" s="37">
        <v>34</v>
      </c>
      <c r="V3" s="37">
        <v>6</v>
      </c>
      <c r="W3" s="37">
        <v>21</v>
      </c>
      <c r="X3" s="37">
        <v>35</v>
      </c>
      <c r="Y3" s="37">
        <v>13</v>
      </c>
      <c r="Z3" s="37">
        <v>20</v>
      </c>
      <c r="AA3" s="37">
        <v>9</v>
      </c>
      <c r="AB3" s="37">
        <v>37</v>
      </c>
      <c r="AC3" s="37">
        <v>31</v>
      </c>
      <c r="AD3" s="37">
        <v>14</v>
      </c>
      <c r="AE3" s="37">
        <v>7</v>
      </c>
      <c r="AF3" s="37">
        <v>16</v>
      </c>
      <c r="AG3" s="37">
        <v>17</v>
      </c>
      <c r="AH3" s="37">
        <v>19</v>
      </c>
      <c r="AI3" s="37">
        <v>5</v>
      </c>
      <c r="AJ3" s="37">
        <v>33</v>
      </c>
      <c r="AK3" s="37">
        <v>36</v>
      </c>
      <c r="AL3" s="37">
        <v>29</v>
      </c>
      <c r="AM3" s="37">
        <v>24</v>
      </c>
      <c r="AN3" s="37">
        <v>30</v>
      </c>
      <c r="AO3" s="37">
        <v>25</v>
      </c>
      <c r="AP3" s="37">
        <v>32</v>
      </c>
    </row>
    <row r="4" spans="1:42" s="46" customFormat="1" ht="4.5" customHeight="1">
      <c r="A4" s="41"/>
      <c r="B4" s="42"/>
      <c r="C4" s="43"/>
      <c r="D4" s="44"/>
      <c r="E4" s="45"/>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2" s="47" customFormat="1" ht="12.75">
      <c r="A5" s="47" t="s">
        <v>409</v>
      </c>
      <c r="B5" s="47" t="s">
        <v>410</v>
      </c>
      <c r="C5" s="49">
        <v>1</v>
      </c>
      <c r="D5" s="51">
        <v>23</v>
      </c>
      <c r="E5" s="52"/>
      <c r="F5" s="53"/>
      <c r="G5" s="54">
        <v>13</v>
      </c>
      <c r="H5" s="55">
        <v>16</v>
      </c>
      <c r="I5" s="56">
        <v>10</v>
      </c>
      <c r="J5" s="54">
        <v>13</v>
      </c>
      <c r="K5" s="57">
        <v>19</v>
      </c>
      <c r="L5" s="58"/>
      <c r="M5" s="57">
        <v>20</v>
      </c>
      <c r="N5" s="58"/>
      <c r="O5" s="58"/>
      <c r="P5" s="55">
        <v>14</v>
      </c>
      <c r="Q5" s="55">
        <v>14</v>
      </c>
      <c r="R5" s="58"/>
      <c r="S5" s="55">
        <v>17</v>
      </c>
      <c r="T5" s="57">
        <v>19</v>
      </c>
      <c r="U5" s="59">
        <v>18</v>
      </c>
      <c r="V5" s="58"/>
      <c r="W5" s="58"/>
      <c r="X5" s="59">
        <v>18</v>
      </c>
      <c r="Y5" s="58"/>
      <c r="Z5" s="58"/>
      <c r="AA5" s="58"/>
      <c r="AB5" s="58"/>
      <c r="AC5" s="58"/>
      <c r="AD5" s="58"/>
      <c r="AE5" s="58"/>
      <c r="AF5" s="58"/>
      <c r="AG5" s="58"/>
      <c r="AH5" s="58"/>
      <c r="AI5" s="60">
        <v>22</v>
      </c>
      <c r="AJ5" s="58"/>
      <c r="AK5" s="58"/>
      <c r="AL5" s="58"/>
      <c r="AM5" s="58"/>
      <c r="AN5" s="58"/>
      <c r="AO5" s="58"/>
      <c r="AP5" s="58"/>
    </row>
    <row r="6" spans="1:42" ht="12.75">
      <c r="A6" s="47" t="s">
        <v>411</v>
      </c>
      <c r="B6" s="47" t="s">
        <v>412</v>
      </c>
      <c r="C6" s="49">
        <v>2</v>
      </c>
      <c r="D6" s="51">
        <v>3</v>
      </c>
      <c r="E6" s="52"/>
      <c r="F6" s="54">
        <v>11</v>
      </c>
      <c r="G6" s="53"/>
      <c r="H6" s="54">
        <v>13</v>
      </c>
      <c r="I6" s="54">
        <v>13</v>
      </c>
      <c r="J6" s="54">
        <v>13</v>
      </c>
      <c r="K6" s="55">
        <v>16</v>
      </c>
      <c r="L6" s="56">
        <v>10</v>
      </c>
      <c r="M6" s="58"/>
      <c r="N6" s="54">
        <v>12</v>
      </c>
      <c r="O6" s="58"/>
      <c r="P6" s="55">
        <v>17</v>
      </c>
      <c r="Q6" s="58"/>
      <c r="R6" s="59">
        <v>18</v>
      </c>
      <c r="S6" s="58"/>
      <c r="T6" s="57">
        <v>19</v>
      </c>
      <c r="U6" s="55">
        <v>17</v>
      </c>
      <c r="V6" s="58"/>
      <c r="W6" s="58"/>
      <c r="X6" s="58"/>
      <c r="Y6" s="58"/>
      <c r="Z6" s="58"/>
      <c r="AA6" s="58"/>
      <c r="AB6" s="58"/>
      <c r="AC6" s="57">
        <v>21</v>
      </c>
      <c r="AD6" s="58"/>
      <c r="AE6" s="58"/>
      <c r="AF6" s="58"/>
      <c r="AG6" s="58"/>
      <c r="AH6" s="58"/>
      <c r="AI6" s="58"/>
      <c r="AJ6" s="58"/>
      <c r="AK6" s="57">
        <v>20</v>
      </c>
      <c r="AL6" s="58"/>
      <c r="AM6" s="58"/>
      <c r="AN6" s="58"/>
      <c r="AO6" s="58"/>
      <c r="AP6" s="58"/>
    </row>
    <row r="7" spans="1:42" ht="12.75">
      <c r="A7" s="47" t="s">
        <v>413</v>
      </c>
      <c r="B7" s="47" t="s">
        <v>412</v>
      </c>
      <c r="C7" s="49">
        <v>3</v>
      </c>
      <c r="D7" s="51">
        <v>26</v>
      </c>
      <c r="E7" s="52"/>
      <c r="F7" s="61">
        <v>8</v>
      </c>
      <c r="G7" s="54">
        <v>11</v>
      </c>
      <c r="H7" s="53"/>
      <c r="I7" s="54">
        <v>13</v>
      </c>
      <c r="J7" s="57">
        <v>19</v>
      </c>
      <c r="K7" s="55">
        <v>15</v>
      </c>
      <c r="L7" s="54">
        <v>12</v>
      </c>
      <c r="M7" s="54">
        <v>12</v>
      </c>
      <c r="N7" s="57">
        <v>19</v>
      </c>
      <c r="O7" s="58"/>
      <c r="P7" s="59">
        <v>18</v>
      </c>
      <c r="Q7" s="54">
        <v>12</v>
      </c>
      <c r="R7" s="56">
        <v>10</v>
      </c>
      <c r="S7" s="58"/>
      <c r="T7" s="58"/>
      <c r="U7" s="58"/>
      <c r="V7" s="58"/>
      <c r="W7" s="55">
        <v>15</v>
      </c>
      <c r="X7" s="58"/>
      <c r="Y7" s="58"/>
      <c r="Z7" s="58"/>
      <c r="AA7" s="58"/>
      <c r="AB7" s="58"/>
      <c r="AC7" s="58"/>
      <c r="AD7" s="58"/>
      <c r="AE7" s="58"/>
      <c r="AF7" s="58"/>
      <c r="AG7" s="58"/>
      <c r="AH7" s="58"/>
      <c r="AI7" s="58"/>
      <c r="AJ7" s="58"/>
      <c r="AK7" s="58"/>
      <c r="AL7" s="55">
        <v>16</v>
      </c>
      <c r="AM7" s="58"/>
      <c r="AN7" s="58"/>
      <c r="AO7" s="58"/>
      <c r="AP7" s="58"/>
    </row>
    <row r="8" spans="1:42" ht="12.75">
      <c r="A8" s="47" t="s">
        <v>414</v>
      </c>
      <c r="B8" s="47" t="s">
        <v>410</v>
      </c>
      <c r="C8" s="49">
        <v>4</v>
      </c>
      <c r="D8" s="51">
        <v>12</v>
      </c>
      <c r="E8" s="52"/>
      <c r="F8" s="55">
        <v>14</v>
      </c>
      <c r="G8" s="54">
        <v>11</v>
      </c>
      <c r="H8" s="54">
        <v>11</v>
      </c>
      <c r="I8" s="53"/>
      <c r="J8" s="54">
        <v>11</v>
      </c>
      <c r="K8" s="54">
        <v>12</v>
      </c>
      <c r="L8" s="54">
        <v>11</v>
      </c>
      <c r="M8" s="54">
        <v>13</v>
      </c>
      <c r="N8" s="58"/>
      <c r="O8" s="58"/>
      <c r="P8" s="58"/>
      <c r="Q8" s="55">
        <v>15</v>
      </c>
      <c r="R8" s="58"/>
      <c r="S8" s="58"/>
      <c r="T8" s="55">
        <v>14</v>
      </c>
      <c r="U8" s="55">
        <v>16</v>
      </c>
      <c r="V8" s="58"/>
      <c r="W8" s="58"/>
      <c r="X8" s="58"/>
      <c r="Y8" s="60">
        <v>22</v>
      </c>
      <c r="Z8" s="58"/>
      <c r="AA8" s="58"/>
      <c r="AB8" s="58"/>
      <c r="AC8" s="57">
        <v>20</v>
      </c>
      <c r="AD8" s="60">
        <v>22</v>
      </c>
      <c r="AE8" s="58"/>
      <c r="AF8" s="58"/>
      <c r="AG8" s="58"/>
      <c r="AH8" s="58"/>
      <c r="AI8" s="58"/>
      <c r="AJ8" s="58"/>
      <c r="AK8" s="58"/>
      <c r="AL8" s="58"/>
      <c r="AM8" s="58"/>
      <c r="AN8" s="58"/>
      <c r="AO8" s="58"/>
      <c r="AP8" s="58"/>
    </row>
    <row r="9" spans="1:42" ht="12.75">
      <c r="A9" s="47" t="s">
        <v>415</v>
      </c>
      <c r="B9" s="47" t="s">
        <v>416</v>
      </c>
      <c r="C9" s="49">
        <v>5</v>
      </c>
      <c r="D9" s="51">
        <v>1</v>
      </c>
      <c r="E9" s="52"/>
      <c r="F9" s="54">
        <v>11</v>
      </c>
      <c r="G9" s="54">
        <v>11</v>
      </c>
      <c r="H9" s="62">
        <v>5</v>
      </c>
      <c r="I9" s="54">
        <v>13</v>
      </c>
      <c r="J9" s="53"/>
      <c r="K9" s="56">
        <v>10</v>
      </c>
      <c r="L9" s="54">
        <v>13</v>
      </c>
      <c r="M9" s="55">
        <v>16</v>
      </c>
      <c r="N9" s="58"/>
      <c r="O9" s="58"/>
      <c r="P9" s="55">
        <v>17</v>
      </c>
      <c r="Q9" s="58"/>
      <c r="R9" s="60">
        <v>22</v>
      </c>
      <c r="S9" s="58"/>
      <c r="T9" s="58"/>
      <c r="U9" s="58"/>
      <c r="V9" s="58"/>
      <c r="W9" s="58"/>
      <c r="X9" s="59">
        <v>18</v>
      </c>
      <c r="Y9" s="58"/>
      <c r="Z9" s="58"/>
      <c r="AA9" s="59">
        <v>18</v>
      </c>
      <c r="AB9" s="58"/>
      <c r="AC9" s="58"/>
      <c r="AD9" s="58"/>
      <c r="AE9" s="58"/>
      <c r="AF9" s="58"/>
      <c r="AG9" s="58"/>
      <c r="AH9" s="58"/>
      <c r="AI9" s="57">
        <v>20</v>
      </c>
      <c r="AJ9" s="58"/>
      <c r="AK9" s="58"/>
      <c r="AL9" s="58"/>
      <c r="AM9" s="58"/>
      <c r="AN9" s="58"/>
      <c r="AO9" s="57">
        <v>20</v>
      </c>
      <c r="AP9" s="58"/>
    </row>
    <row r="10" spans="1:42" ht="12.75">
      <c r="A10" s="47" t="s">
        <v>417</v>
      </c>
      <c r="B10" s="47" t="s">
        <v>418</v>
      </c>
      <c r="C10" s="49">
        <v>6</v>
      </c>
      <c r="D10" s="51">
        <v>2</v>
      </c>
      <c r="E10" s="52"/>
      <c r="F10" s="62">
        <v>5</v>
      </c>
      <c r="G10" s="61">
        <v>8</v>
      </c>
      <c r="H10" s="61">
        <v>9</v>
      </c>
      <c r="I10" s="54">
        <v>12</v>
      </c>
      <c r="J10" s="55">
        <v>14</v>
      </c>
      <c r="K10" s="53"/>
      <c r="L10" s="56">
        <v>10</v>
      </c>
      <c r="M10" s="54">
        <v>13</v>
      </c>
      <c r="N10" s="54">
        <v>12</v>
      </c>
      <c r="O10" s="57">
        <v>20</v>
      </c>
      <c r="P10" s="58"/>
      <c r="Q10" s="58"/>
      <c r="R10" s="60">
        <v>22</v>
      </c>
      <c r="S10" s="58"/>
      <c r="T10" s="54">
        <v>11</v>
      </c>
      <c r="U10" s="57">
        <v>21</v>
      </c>
      <c r="V10" s="58"/>
      <c r="W10" s="58"/>
      <c r="X10" s="58"/>
      <c r="Y10" s="58"/>
      <c r="Z10" s="58"/>
      <c r="AA10" s="58"/>
      <c r="AB10" s="58"/>
      <c r="AC10" s="55">
        <v>14</v>
      </c>
      <c r="AD10" s="58"/>
      <c r="AE10" s="58"/>
      <c r="AF10" s="58"/>
      <c r="AG10" s="58"/>
      <c r="AH10" s="58"/>
      <c r="AI10" s="58"/>
      <c r="AJ10" s="58"/>
      <c r="AK10" s="57">
        <v>20</v>
      </c>
      <c r="AL10" s="58"/>
      <c r="AM10" s="58"/>
      <c r="AN10" s="58"/>
      <c r="AO10" s="58"/>
      <c r="AP10" s="58"/>
    </row>
    <row r="11" spans="1:42" ht="12.75">
      <c r="A11" s="47" t="s">
        <v>419</v>
      </c>
      <c r="B11" s="47" t="s">
        <v>410</v>
      </c>
      <c r="C11" s="49">
        <v>7</v>
      </c>
      <c r="D11" s="51">
        <v>27</v>
      </c>
      <c r="E11" s="52"/>
      <c r="F11" s="58"/>
      <c r="G11" s="55">
        <v>14</v>
      </c>
      <c r="H11" s="54">
        <v>12</v>
      </c>
      <c r="I11" s="54">
        <v>13</v>
      </c>
      <c r="J11" s="54">
        <v>11</v>
      </c>
      <c r="K11" s="55">
        <v>14</v>
      </c>
      <c r="L11" s="53"/>
      <c r="M11" s="54">
        <v>11</v>
      </c>
      <c r="N11" s="58"/>
      <c r="O11" s="58"/>
      <c r="P11" s="54">
        <v>11</v>
      </c>
      <c r="Q11" s="58"/>
      <c r="R11" s="58"/>
      <c r="S11" s="55">
        <v>17</v>
      </c>
      <c r="T11" s="58"/>
      <c r="U11" s="57">
        <v>21</v>
      </c>
      <c r="V11" s="54">
        <v>12</v>
      </c>
      <c r="W11" s="58"/>
      <c r="X11" s="59">
        <v>18</v>
      </c>
      <c r="Y11" s="58"/>
      <c r="Z11" s="58"/>
      <c r="AA11" s="58"/>
      <c r="AB11" s="58"/>
      <c r="AC11" s="54">
        <v>11</v>
      </c>
      <c r="AD11" s="58"/>
      <c r="AE11" s="58"/>
      <c r="AF11" s="58"/>
      <c r="AG11" s="58"/>
      <c r="AH11" s="58"/>
      <c r="AI11" s="54">
        <v>13</v>
      </c>
      <c r="AJ11" s="58"/>
      <c r="AK11" s="58"/>
      <c r="AL11" s="58"/>
      <c r="AM11" s="58"/>
      <c r="AN11" s="58"/>
      <c r="AO11" s="58"/>
      <c r="AP11" s="58"/>
    </row>
    <row r="12" spans="1:42" ht="12.75">
      <c r="A12" s="47" t="s">
        <v>420</v>
      </c>
      <c r="B12" s="47" t="s">
        <v>412</v>
      </c>
      <c r="C12" s="49">
        <v>8</v>
      </c>
      <c r="D12" s="51">
        <v>28</v>
      </c>
      <c r="E12" s="52"/>
      <c r="F12" s="62">
        <v>4</v>
      </c>
      <c r="G12" s="58"/>
      <c r="H12" s="54">
        <v>12</v>
      </c>
      <c r="I12" s="54">
        <v>11</v>
      </c>
      <c r="J12" s="61">
        <v>8</v>
      </c>
      <c r="K12" s="54">
        <v>11</v>
      </c>
      <c r="L12" s="54">
        <v>13</v>
      </c>
      <c r="M12" s="53"/>
      <c r="N12" s="54">
        <v>13</v>
      </c>
      <c r="O12" s="56">
        <v>10</v>
      </c>
      <c r="P12" s="55">
        <v>16</v>
      </c>
      <c r="Q12" s="58"/>
      <c r="R12" s="58"/>
      <c r="S12" s="57">
        <v>19</v>
      </c>
      <c r="T12" s="58"/>
      <c r="U12" s="55">
        <v>15</v>
      </c>
      <c r="V12" s="58"/>
      <c r="W12" s="58"/>
      <c r="X12" s="58"/>
      <c r="Y12" s="58"/>
      <c r="Z12" s="58"/>
      <c r="AA12" s="58"/>
      <c r="AB12" s="58"/>
      <c r="AC12" s="58"/>
      <c r="AD12" s="58"/>
      <c r="AE12" s="58"/>
      <c r="AF12" s="58"/>
      <c r="AG12" s="55">
        <v>14</v>
      </c>
      <c r="AH12" s="59">
        <v>18</v>
      </c>
      <c r="AI12" s="58"/>
      <c r="AJ12" s="58"/>
      <c r="AK12" s="58"/>
      <c r="AL12" s="58"/>
      <c r="AM12" s="58"/>
      <c r="AN12" s="58"/>
      <c r="AO12" s="58"/>
      <c r="AP12" s="58"/>
    </row>
    <row r="13" spans="1:42" ht="12.75">
      <c r="A13" s="47" t="s">
        <v>421</v>
      </c>
      <c r="B13" s="47" t="s">
        <v>422</v>
      </c>
      <c r="C13" s="49">
        <v>9</v>
      </c>
      <c r="D13" s="51">
        <v>11</v>
      </c>
      <c r="E13" s="52"/>
      <c r="F13" s="58"/>
      <c r="G13" s="54">
        <v>12</v>
      </c>
      <c r="H13" s="62">
        <v>5</v>
      </c>
      <c r="I13" s="58"/>
      <c r="J13" s="58"/>
      <c r="K13" s="54">
        <v>12</v>
      </c>
      <c r="L13" s="58"/>
      <c r="M13" s="54">
        <v>11</v>
      </c>
      <c r="N13" s="53"/>
      <c r="O13" s="55">
        <v>14</v>
      </c>
      <c r="P13" s="61">
        <v>7</v>
      </c>
      <c r="Q13" s="55">
        <v>16</v>
      </c>
      <c r="R13" s="55">
        <v>14</v>
      </c>
      <c r="S13" s="55">
        <v>14</v>
      </c>
      <c r="T13" s="58"/>
      <c r="U13" s="55">
        <v>14</v>
      </c>
      <c r="V13" s="54">
        <v>12</v>
      </c>
      <c r="W13" s="55">
        <v>15</v>
      </c>
      <c r="X13" s="58"/>
      <c r="Y13" s="58"/>
      <c r="Z13" s="58"/>
      <c r="AA13" s="58"/>
      <c r="AB13" s="58"/>
      <c r="AC13" s="58"/>
      <c r="AD13" s="55">
        <v>16</v>
      </c>
      <c r="AE13" s="58"/>
      <c r="AF13" s="58"/>
      <c r="AG13" s="58"/>
      <c r="AH13" s="58"/>
      <c r="AI13" s="58"/>
      <c r="AJ13" s="58"/>
      <c r="AK13" s="58"/>
      <c r="AL13" s="58"/>
      <c r="AM13" s="58"/>
      <c r="AN13" s="58"/>
      <c r="AO13" s="58"/>
      <c r="AP13" s="58"/>
    </row>
    <row r="14" spans="1:42" ht="12.75">
      <c r="A14" s="47" t="s">
        <v>423</v>
      </c>
      <c r="B14" s="47" t="s">
        <v>418</v>
      </c>
      <c r="C14" s="49">
        <v>10</v>
      </c>
      <c r="D14" s="51">
        <v>15</v>
      </c>
      <c r="E14" s="52"/>
      <c r="F14" s="58"/>
      <c r="G14" s="58"/>
      <c r="H14" s="58"/>
      <c r="I14" s="58"/>
      <c r="J14" s="58"/>
      <c r="K14" s="62">
        <v>4</v>
      </c>
      <c r="L14" s="58"/>
      <c r="M14" s="55">
        <v>14</v>
      </c>
      <c r="N14" s="56">
        <v>10</v>
      </c>
      <c r="O14" s="53"/>
      <c r="P14" s="55">
        <v>14</v>
      </c>
      <c r="Q14" s="58"/>
      <c r="R14" s="54">
        <v>12</v>
      </c>
      <c r="S14" s="59">
        <v>18</v>
      </c>
      <c r="T14" s="55">
        <v>14</v>
      </c>
      <c r="U14" s="58"/>
      <c r="V14" s="57">
        <v>20</v>
      </c>
      <c r="W14" s="54">
        <v>13</v>
      </c>
      <c r="X14" s="58"/>
      <c r="Y14" s="58"/>
      <c r="Z14" s="56">
        <v>10</v>
      </c>
      <c r="AA14" s="58"/>
      <c r="AB14" s="58"/>
      <c r="AC14" s="59">
        <v>18</v>
      </c>
      <c r="AD14" s="58"/>
      <c r="AE14" s="55">
        <v>17</v>
      </c>
      <c r="AF14" s="58"/>
      <c r="AG14" s="58"/>
      <c r="AH14" s="58"/>
      <c r="AI14" s="58"/>
      <c r="AJ14" s="55">
        <v>17</v>
      </c>
      <c r="AK14" s="58"/>
      <c r="AL14" s="58"/>
      <c r="AM14" s="58"/>
      <c r="AN14" s="58"/>
      <c r="AO14" s="60">
        <v>22</v>
      </c>
      <c r="AP14" s="58"/>
    </row>
    <row r="15" spans="1:42" ht="12.75">
      <c r="A15" s="47" t="s">
        <v>424</v>
      </c>
      <c r="B15" s="47" t="s">
        <v>425</v>
      </c>
      <c r="C15" s="49">
        <v>11</v>
      </c>
      <c r="D15" s="51">
        <v>10</v>
      </c>
      <c r="E15" s="52"/>
      <c r="F15" s="56">
        <v>10</v>
      </c>
      <c r="G15" s="61">
        <v>7</v>
      </c>
      <c r="H15" s="63">
        <v>6</v>
      </c>
      <c r="I15" s="58"/>
      <c r="J15" s="61">
        <v>7</v>
      </c>
      <c r="K15" s="58"/>
      <c r="L15" s="54">
        <v>13</v>
      </c>
      <c r="M15" s="61">
        <v>8</v>
      </c>
      <c r="N15" s="55">
        <v>17</v>
      </c>
      <c r="O15" s="56">
        <v>10</v>
      </c>
      <c r="P15" s="53"/>
      <c r="Q15" s="58"/>
      <c r="R15" s="58"/>
      <c r="S15" s="58"/>
      <c r="T15" s="58"/>
      <c r="U15" s="62">
        <v>4</v>
      </c>
      <c r="V15" s="57">
        <v>19</v>
      </c>
      <c r="W15" s="58"/>
      <c r="X15" s="58"/>
      <c r="Y15" s="58"/>
      <c r="Z15" s="58"/>
      <c r="AA15" s="58"/>
      <c r="AB15" s="57">
        <v>19</v>
      </c>
      <c r="AC15" s="58"/>
      <c r="AD15" s="58"/>
      <c r="AE15" s="58"/>
      <c r="AF15" s="58"/>
      <c r="AG15" s="58"/>
      <c r="AH15" s="55">
        <v>17</v>
      </c>
      <c r="AI15" s="58"/>
      <c r="AJ15" s="58"/>
      <c r="AK15" s="58"/>
      <c r="AL15" s="58"/>
      <c r="AM15" s="60">
        <v>22</v>
      </c>
      <c r="AN15" s="58"/>
      <c r="AO15" s="58"/>
      <c r="AP15" s="58"/>
    </row>
    <row r="16" spans="1:42" ht="12.75">
      <c r="A16" s="47" t="s">
        <v>426</v>
      </c>
      <c r="B16" s="47" t="s">
        <v>418</v>
      </c>
      <c r="C16" s="49">
        <v>12</v>
      </c>
      <c r="D16" s="51">
        <v>4</v>
      </c>
      <c r="E16" s="52"/>
      <c r="F16" s="56">
        <v>10</v>
      </c>
      <c r="G16" s="58"/>
      <c r="H16" s="54">
        <v>12</v>
      </c>
      <c r="I16" s="61">
        <v>9</v>
      </c>
      <c r="J16" s="58"/>
      <c r="K16" s="58"/>
      <c r="L16" s="58"/>
      <c r="M16" s="58"/>
      <c r="N16" s="61">
        <v>8</v>
      </c>
      <c r="O16" s="58"/>
      <c r="P16" s="58"/>
      <c r="Q16" s="53"/>
      <c r="R16" s="54">
        <v>12</v>
      </c>
      <c r="S16" s="63">
        <v>6</v>
      </c>
      <c r="T16" s="54">
        <v>12</v>
      </c>
      <c r="U16" s="56">
        <v>10</v>
      </c>
      <c r="V16" s="57">
        <v>21</v>
      </c>
      <c r="W16" s="58"/>
      <c r="X16" s="58"/>
      <c r="Y16" s="58"/>
      <c r="Z16" s="58"/>
      <c r="AA16" s="58"/>
      <c r="AB16" s="58"/>
      <c r="AC16" s="58"/>
      <c r="AD16" s="55">
        <v>16</v>
      </c>
      <c r="AE16" s="57">
        <v>19</v>
      </c>
      <c r="AF16" s="55">
        <v>14</v>
      </c>
      <c r="AG16" s="58"/>
      <c r="AH16" s="58"/>
      <c r="AI16" s="58"/>
      <c r="AJ16" s="58"/>
      <c r="AK16" s="58"/>
      <c r="AL16" s="58"/>
      <c r="AM16" s="58"/>
      <c r="AN16" s="58"/>
      <c r="AO16" s="58"/>
      <c r="AP16" s="64">
        <v>23</v>
      </c>
    </row>
    <row r="17" spans="1:42" ht="12.75">
      <c r="A17" s="47" t="s">
        <v>427</v>
      </c>
      <c r="B17" s="47" t="s">
        <v>416</v>
      </c>
      <c r="C17" s="49">
        <v>13</v>
      </c>
      <c r="D17" s="51">
        <v>8</v>
      </c>
      <c r="E17" s="52"/>
      <c r="F17" s="58"/>
      <c r="G17" s="63">
        <v>6</v>
      </c>
      <c r="H17" s="55">
        <v>14</v>
      </c>
      <c r="I17" s="58"/>
      <c r="J17" s="65">
        <v>2</v>
      </c>
      <c r="K17" s="65">
        <v>2</v>
      </c>
      <c r="L17" s="58"/>
      <c r="M17" s="58"/>
      <c r="N17" s="56">
        <v>10</v>
      </c>
      <c r="O17" s="54">
        <v>12</v>
      </c>
      <c r="P17" s="58"/>
      <c r="Q17" s="54">
        <v>12</v>
      </c>
      <c r="R17" s="53"/>
      <c r="S17" s="58" t="s">
        <v>428</v>
      </c>
      <c r="T17" s="58"/>
      <c r="U17" s="55">
        <v>14</v>
      </c>
      <c r="V17" s="61">
        <v>8</v>
      </c>
      <c r="W17" s="55">
        <v>16</v>
      </c>
      <c r="X17" s="58"/>
      <c r="Y17" s="58"/>
      <c r="Z17" s="59">
        <v>18</v>
      </c>
      <c r="AA17" s="58"/>
      <c r="AB17" s="58"/>
      <c r="AC17" s="58"/>
      <c r="AD17" s="58"/>
      <c r="AE17" s="58"/>
      <c r="AF17" s="58"/>
      <c r="AG17" s="58"/>
      <c r="AH17" s="58"/>
      <c r="AI17" s="58"/>
      <c r="AJ17" s="58"/>
      <c r="AK17" s="58"/>
      <c r="AL17" s="58"/>
      <c r="AM17" s="54">
        <v>13</v>
      </c>
      <c r="AN17" s="58"/>
      <c r="AO17" s="58"/>
      <c r="AP17" s="58"/>
    </row>
    <row r="18" spans="1:42" ht="12.75">
      <c r="A18" s="47" t="s">
        <v>429</v>
      </c>
      <c r="B18" s="47" t="s">
        <v>416</v>
      </c>
      <c r="C18" s="49">
        <v>14</v>
      </c>
      <c r="D18" s="51">
        <v>18</v>
      </c>
      <c r="E18" s="52"/>
      <c r="F18" s="61">
        <v>7</v>
      </c>
      <c r="G18" s="58"/>
      <c r="H18" s="58"/>
      <c r="I18" s="58"/>
      <c r="J18" s="58"/>
      <c r="K18" s="58"/>
      <c r="L18" s="61">
        <v>7</v>
      </c>
      <c r="M18" s="62">
        <v>5</v>
      </c>
      <c r="N18" s="56">
        <v>10</v>
      </c>
      <c r="O18" s="63">
        <v>6</v>
      </c>
      <c r="P18" s="58"/>
      <c r="Q18" s="59">
        <v>18</v>
      </c>
      <c r="R18" s="58" t="s">
        <v>428</v>
      </c>
      <c r="S18" s="53"/>
      <c r="T18" s="54">
        <v>13</v>
      </c>
      <c r="U18" s="58"/>
      <c r="V18" s="55">
        <v>14</v>
      </c>
      <c r="W18" s="55">
        <v>17</v>
      </c>
      <c r="X18" s="54">
        <v>12</v>
      </c>
      <c r="Y18" s="54">
        <v>12</v>
      </c>
      <c r="Z18" s="58"/>
      <c r="AA18" s="58"/>
      <c r="AB18" s="58"/>
      <c r="AC18" s="58"/>
      <c r="AD18" s="58"/>
      <c r="AE18" s="58"/>
      <c r="AF18" s="58"/>
      <c r="AG18" s="58"/>
      <c r="AH18" s="58"/>
      <c r="AI18" s="58"/>
      <c r="AJ18" s="58"/>
      <c r="AK18" s="58"/>
      <c r="AL18" s="58"/>
      <c r="AM18" s="58"/>
      <c r="AN18" s="60">
        <v>22</v>
      </c>
      <c r="AO18" s="58"/>
      <c r="AP18" s="58"/>
    </row>
    <row r="19" spans="1:42" ht="12.75">
      <c r="A19" s="47" t="s">
        <v>430</v>
      </c>
      <c r="B19" s="47" t="s">
        <v>412</v>
      </c>
      <c r="C19" s="49">
        <v>15</v>
      </c>
      <c r="D19" s="51">
        <v>22</v>
      </c>
      <c r="E19" s="52"/>
      <c r="F19" s="62">
        <v>5</v>
      </c>
      <c r="G19" s="62">
        <v>5</v>
      </c>
      <c r="H19" s="58"/>
      <c r="I19" s="56">
        <v>10</v>
      </c>
      <c r="J19" s="58"/>
      <c r="K19" s="54">
        <v>13</v>
      </c>
      <c r="L19" s="58"/>
      <c r="M19" s="58"/>
      <c r="N19" s="58"/>
      <c r="O19" s="56">
        <v>10</v>
      </c>
      <c r="P19" s="58"/>
      <c r="Q19" s="54">
        <v>12</v>
      </c>
      <c r="R19" s="58"/>
      <c r="S19" s="54">
        <v>11</v>
      </c>
      <c r="T19" s="53"/>
      <c r="U19" s="54">
        <v>13</v>
      </c>
      <c r="V19" s="58"/>
      <c r="W19" s="58"/>
      <c r="X19" s="54">
        <v>12</v>
      </c>
      <c r="Y19" s="58"/>
      <c r="Z19" s="55">
        <v>14</v>
      </c>
      <c r="AA19" s="58"/>
      <c r="AB19" s="61">
        <v>8</v>
      </c>
      <c r="AC19" s="58"/>
      <c r="AD19" s="58"/>
      <c r="AE19" s="59">
        <v>18</v>
      </c>
      <c r="AF19" s="58"/>
      <c r="AG19" s="58"/>
      <c r="AH19" s="58"/>
      <c r="AI19" s="58"/>
      <c r="AJ19" s="58"/>
      <c r="AK19" s="58"/>
      <c r="AL19" s="58"/>
      <c r="AM19" s="58"/>
      <c r="AN19" s="58"/>
      <c r="AO19" s="60">
        <v>22</v>
      </c>
      <c r="AP19" s="58"/>
    </row>
    <row r="20" spans="1:42" ht="12.75">
      <c r="A20" s="47" t="s">
        <v>431</v>
      </c>
      <c r="B20" s="47" t="s">
        <v>432</v>
      </c>
      <c r="C20" s="49">
        <v>16</v>
      </c>
      <c r="D20" s="51">
        <v>34</v>
      </c>
      <c r="E20" s="52"/>
      <c r="F20" s="63">
        <v>6</v>
      </c>
      <c r="G20" s="61">
        <v>7</v>
      </c>
      <c r="H20" s="58"/>
      <c r="I20" s="61">
        <v>8</v>
      </c>
      <c r="J20" s="58"/>
      <c r="K20" s="62">
        <v>3</v>
      </c>
      <c r="L20" s="62">
        <v>3</v>
      </c>
      <c r="M20" s="61">
        <v>9</v>
      </c>
      <c r="N20" s="56">
        <v>10</v>
      </c>
      <c r="O20" s="58"/>
      <c r="P20" s="57">
        <v>20</v>
      </c>
      <c r="Q20" s="55">
        <v>14</v>
      </c>
      <c r="R20" s="56">
        <v>10</v>
      </c>
      <c r="S20" s="58"/>
      <c r="T20" s="54">
        <v>11</v>
      </c>
      <c r="U20" s="53"/>
      <c r="V20" s="58"/>
      <c r="W20" s="58"/>
      <c r="X20" s="58"/>
      <c r="Y20" s="58"/>
      <c r="Z20" s="58"/>
      <c r="AA20" s="58"/>
      <c r="AB20" s="58"/>
      <c r="AC20" s="58"/>
      <c r="AD20" s="58"/>
      <c r="AE20" s="58"/>
      <c r="AF20" s="58"/>
      <c r="AG20" s="58"/>
      <c r="AH20" s="58"/>
      <c r="AI20" s="58"/>
      <c r="AJ20" s="58"/>
      <c r="AK20" s="58"/>
      <c r="AL20" s="58"/>
      <c r="AM20" s="54">
        <v>12</v>
      </c>
      <c r="AN20" s="58"/>
      <c r="AO20" s="58"/>
      <c r="AP20" s="55">
        <v>16</v>
      </c>
    </row>
    <row r="21" spans="1:42" ht="12.75">
      <c r="A21" s="47" t="s">
        <v>433</v>
      </c>
      <c r="B21" s="47" t="s">
        <v>432</v>
      </c>
      <c r="C21" s="49">
        <v>17</v>
      </c>
      <c r="D21" s="51">
        <v>6</v>
      </c>
      <c r="E21" s="52"/>
      <c r="F21" s="58"/>
      <c r="G21" s="58"/>
      <c r="H21" s="58"/>
      <c r="I21" s="58"/>
      <c r="J21" s="58"/>
      <c r="K21" s="58"/>
      <c r="L21" s="54">
        <v>12</v>
      </c>
      <c r="M21" s="58"/>
      <c r="N21" s="54">
        <v>12</v>
      </c>
      <c r="O21" s="62">
        <v>4</v>
      </c>
      <c r="P21" s="62">
        <v>5</v>
      </c>
      <c r="Q21" s="62">
        <v>3</v>
      </c>
      <c r="R21" s="55">
        <v>16</v>
      </c>
      <c r="S21" s="56">
        <v>10</v>
      </c>
      <c r="T21" s="58"/>
      <c r="U21" s="58"/>
      <c r="V21" s="53"/>
      <c r="W21" s="55">
        <v>15</v>
      </c>
      <c r="X21" s="58"/>
      <c r="Y21" s="55">
        <v>14</v>
      </c>
      <c r="Z21" s="58"/>
      <c r="AA21" s="54">
        <v>13</v>
      </c>
      <c r="AB21" s="58"/>
      <c r="AC21" s="58"/>
      <c r="AD21" s="55">
        <v>14</v>
      </c>
      <c r="AE21" s="58"/>
      <c r="AF21" s="58"/>
      <c r="AG21" s="58"/>
      <c r="AH21" s="54">
        <v>13</v>
      </c>
      <c r="AI21" s="58"/>
      <c r="AJ21" s="55">
        <v>14</v>
      </c>
      <c r="AK21" s="58"/>
      <c r="AL21" s="58"/>
      <c r="AM21" s="58"/>
      <c r="AN21" s="58"/>
      <c r="AO21" s="58"/>
      <c r="AP21" s="58"/>
    </row>
    <row r="22" spans="1:42" ht="12.75">
      <c r="A22" s="47" t="s">
        <v>434</v>
      </c>
      <c r="B22" s="47" t="s">
        <v>412</v>
      </c>
      <c r="C22" s="49">
        <v>18</v>
      </c>
      <c r="D22" s="51">
        <v>21</v>
      </c>
      <c r="E22" s="52"/>
      <c r="F22" s="58"/>
      <c r="G22" s="58"/>
      <c r="H22" s="61">
        <v>9</v>
      </c>
      <c r="I22" s="58"/>
      <c r="J22" s="58"/>
      <c r="K22" s="58"/>
      <c r="L22" s="58"/>
      <c r="M22" s="58"/>
      <c r="N22" s="61">
        <v>9</v>
      </c>
      <c r="O22" s="54">
        <v>11</v>
      </c>
      <c r="P22" s="58"/>
      <c r="Q22" s="58"/>
      <c r="R22" s="61">
        <v>8</v>
      </c>
      <c r="S22" s="61">
        <v>7</v>
      </c>
      <c r="T22" s="58"/>
      <c r="U22" s="58"/>
      <c r="V22" s="61">
        <v>9</v>
      </c>
      <c r="W22" s="53"/>
      <c r="X22" s="58"/>
      <c r="Y22" s="55">
        <v>16</v>
      </c>
      <c r="Z22" s="58"/>
      <c r="AA22" s="55">
        <v>16</v>
      </c>
      <c r="AB22" s="58"/>
      <c r="AC22" s="54">
        <v>13</v>
      </c>
      <c r="AD22" s="55">
        <v>17</v>
      </c>
      <c r="AE22" s="58"/>
      <c r="AF22" s="58"/>
      <c r="AG22" s="55">
        <v>16</v>
      </c>
      <c r="AH22" s="58"/>
      <c r="AI22" s="58"/>
      <c r="AJ22" s="58"/>
      <c r="AK22" s="58"/>
      <c r="AL22" s="57">
        <v>20</v>
      </c>
      <c r="AM22" s="58"/>
      <c r="AN22" s="58"/>
      <c r="AO22" s="57">
        <v>20</v>
      </c>
      <c r="AP22" s="58"/>
    </row>
    <row r="23" spans="1:42" ht="12.75">
      <c r="A23" s="47" t="s">
        <v>435</v>
      </c>
      <c r="B23" s="47" t="s">
        <v>410</v>
      </c>
      <c r="C23" s="49">
        <v>19</v>
      </c>
      <c r="D23" s="51">
        <v>35</v>
      </c>
      <c r="E23" s="52"/>
      <c r="F23" s="63">
        <v>6</v>
      </c>
      <c r="G23" s="58"/>
      <c r="H23" s="58"/>
      <c r="I23" s="58"/>
      <c r="J23" s="63">
        <v>6</v>
      </c>
      <c r="K23" s="58"/>
      <c r="L23" s="63">
        <v>6</v>
      </c>
      <c r="M23" s="58"/>
      <c r="N23" s="58"/>
      <c r="O23" s="58"/>
      <c r="P23" s="58"/>
      <c r="Q23" s="58"/>
      <c r="R23" s="58"/>
      <c r="S23" s="54">
        <v>12</v>
      </c>
      <c r="T23" s="54">
        <v>12</v>
      </c>
      <c r="U23" s="58"/>
      <c r="V23" s="58"/>
      <c r="W23" s="58"/>
      <c r="X23" s="53"/>
      <c r="Y23" s="56">
        <v>10</v>
      </c>
      <c r="Z23" s="54">
        <v>12</v>
      </c>
      <c r="AA23" s="61">
        <v>9</v>
      </c>
      <c r="AB23" s="55">
        <v>14</v>
      </c>
      <c r="AC23" s="58"/>
      <c r="AD23" s="58"/>
      <c r="AE23" s="58"/>
      <c r="AF23" s="57">
        <v>19</v>
      </c>
      <c r="AG23" s="58"/>
      <c r="AH23" s="55">
        <v>17</v>
      </c>
      <c r="AI23" s="59">
        <v>18</v>
      </c>
      <c r="AJ23" s="58"/>
      <c r="AK23" s="58"/>
      <c r="AL23" s="58"/>
      <c r="AM23" s="57">
        <v>20</v>
      </c>
      <c r="AN23" s="58"/>
      <c r="AO23" s="58"/>
      <c r="AP23" s="58"/>
    </row>
    <row r="24" spans="1:42" ht="12.75">
      <c r="A24" s="47" t="s">
        <v>436</v>
      </c>
      <c r="B24" s="47" t="s">
        <v>410</v>
      </c>
      <c r="C24" s="49">
        <v>20</v>
      </c>
      <c r="D24" s="51">
        <v>13</v>
      </c>
      <c r="E24" s="52"/>
      <c r="F24" s="58"/>
      <c r="G24" s="58"/>
      <c r="H24" s="58"/>
      <c r="I24" s="65">
        <v>2</v>
      </c>
      <c r="J24" s="58"/>
      <c r="K24" s="58"/>
      <c r="L24" s="58"/>
      <c r="M24" s="58"/>
      <c r="N24" s="58"/>
      <c r="O24" s="58"/>
      <c r="P24" s="58"/>
      <c r="Q24" s="58"/>
      <c r="R24" s="58"/>
      <c r="S24" s="54">
        <v>12</v>
      </c>
      <c r="T24" s="58"/>
      <c r="U24" s="58"/>
      <c r="V24" s="56">
        <v>10</v>
      </c>
      <c r="W24" s="61">
        <v>8</v>
      </c>
      <c r="X24" s="55">
        <v>14</v>
      </c>
      <c r="Y24" s="53"/>
      <c r="Z24" s="54">
        <v>13</v>
      </c>
      <c r="AA24" s="56">
        <v>10</v>
      </c>
      <c r="AB24" s="54">
        <v>11</v>
      </c>
      <c r="AC24" s="58"/>
      <c r="AD24" s="55">
        <v>14</v>
      </c>
      <c r="AE24" s="57">
        <v>21</v>
      </c>
      <c r="AF24" s="58"/>
      <c r="AG24" s="57">
        <v>21</v>
      </c>
      <c r="AH24" s="58"/>
      <c r="AI24" s="58"/>
      <c r="AJ24" s="55">
        <v>14</v>
      </c>
      <c r="AK24" s="58"/>
      <c r="AL24" s="58"/>
      <c r="AM24" s="58"/>
      <c r="AN24" s="59">
        <v>18</v>
      </c>
      <c r="AO24" s="58"/>
      <c r="AP24" s="58"/>
    </row>
    <row r="25" spans="1:42" ht="12.75">
      <c r="A25" s="47" t="s">
        <v>437</v>
      </c>
      <c r="B25" s="47" t="s">
        <v>410</v>
      </c>
      <c r="C25" s="49">
        <v>20</v>
      </c>
      <c r="D25" s="51">
        <v>20</v>
      </c>
      <c r="E25" s="52"/>
      <c r="F25" s="58"/>
      <c r="G25" s="58"/>
      <c r="H25" s="58"/>
      <c r="I25" s="58"/>
      <c r="J25" s="58"/>
      <c r="K25" s="58"/>
      <c r="L25" s="58"/>
      <c r="M25" s="58"/>
      <c r="N25" s="58"/>
      <c r="O25" s="55">
        <v>14</v>
      </c>
      <c r="P25" s="58"/>
      <c r="Q25" s="58"/>
      <c r="R25" s="63">
        <v>6</v>
      </c>
      <c r="S25" s="58"/>
      <c r="T25" s="56">
        <v>10</v>
      </c>
      <c r="U25" s="58"/>
      <c r="V25" s="58"/>
      <c r="W25" s="58"/>
      <c r="X25" s="54">
        <v>12</v>
      </c>
      <c r="Y25" s="54">
        <v>11</v>
      </c>
      <c r="Z25" s="53"/>
      <c r="AA25" s="56">
        <v>10</v>
      </c>
      <c r="AB25" s="54">
        <v>13</v>
      </c>
      <c r="AC25" s="55">
        <v>14</v>
      </c>
      <c r="AD25" s="58"/>
      <c r="AE25" s="55">
        <v>16</v>
      </c>
      <c r="AF25" s="59">
        <v>18</v>
      </c>
      <c r="AG25" s="58"/>
      <c r="AH25" s="58"/>
      <c r="AI25" s="58"/>
      <c r="AJ25" s="58"/>
      <c r="AK25" s="54">
        <v>13</v>
      </c>
      <c r="AL25" s="59">
        <v>18</v>
      </c>
      <c r="AM25" s="58"/>
      <c r="AN25" s="58"/>
      <c r="AO25" s="57">
        <v>20</v>
      </c>
      <c r="AP25" s="55">
        <v>17</v>
      </c>
    </row>
    <row r="26" spans="1:42" ht="12.75">
      <c r="A26" s="47" t="s">
        <v>438</v>
      </c>
      <c r="B26" s="47" t="s">
        <v>418</v>
      </c>
      <c r="C26" s="49">
        <v>22</v>
      </c>
      <c r="D26" s="51">
        <v>9</v>
      </c>
      <c r="E26" s="52"/>
      <c r="F26" s="58"/>
      <c r="G26" s="58"/>
      <c r="H26" s="58"/>
      <c r="I26" s="58"/>
      <c r="J26" s="63">
        <v>6</v>
      </c>
      <c r="K26" s="58"/>
      <c r="L26" s="58"/>
      <c r="M26" s="58"/>
      <c r="N26" s="58"/>
      <c r="O26" s="58"/>
      <c r="P26" s="58"/>
      <c r="Q26" s="58"/>
      <c r="R26" s="58"/>
      <c r="S26" s="58"/>
      <c r="T26" s="58"/>
      <c r="U26" s="58"/>
      <c r="V26" s="54">
        <v>11</v>
      </c>
      <c r="W26" s="61">
        <v>8</v>
      </c>
      <c r="X26" s="55">
        <v>15</v>
      </c>
      <c r="Y26" s="55">
        <v>14</v>
      </c>
      <c r="Z26" s="55">
        <v>14</v>
      </c>
      <c r="AA26" s="53"/>
      <c r="AB26" s="58"/>
      <c r="AC26" s="54">
        <v>12</v>
      </c>
      <c r="AD26" s="54">
        <v>12</v>
      </c>
      <c r="AE26" s="58"/>
      <c r="AF26" s="55">
        <v>15</v>
      </c>
      <c r="AG26" s="58"/>
      <c r="AH26" s="61">
        <v>9</v>
      </c>
      <c r="AI26" s="58"/>
      <c r="AJ26" s="58"/>
      <c r="AK26" s="55">
        <v>16</v>
      </c>
      <c r="AL26" s="55">
        <v>17</v>
      </c>
      <c r="AM26" s="58"/>
      <c r="AN26" s="58"/>
      <c r="AO26" s="58"/>
      <c r="AP26" s="57">
        <v>21</v>
      </c>
    </row>
    <row r="27" spans="1:42" ht="12.75">
      <c r="A27" s="47" t="s">
        <v>439</v>
      </c>
      <c r="B27" s="47" t="s">
        <v>422</v>
      </c>
      <c r="C27" s="49">
        <v>23</v>
      </c>
      <c r="D27" s="51">
        <v>37</v>
      </c>
      <c r="E27" s="52"/>
      <c r="F27" s="58"/>
      <c r="G27" s="58"/>
      <c r="H27" s="58"/>
      <c r="I27" s="58"/>
      <c r="J27" s="58"/>
      <c r="K27" s="58"/>
      <c r="L27" s="58"/>
      <c r="M27" s="58"/>
      <c r="N27" s="58"/>
      <c r="O27" s="58"/>
      <c r="P27" s="62">
        <v>5</v>
      </c>
      <c r="Q27" s="58"/>
      <c r="R27" s="58"/>
      <c r="S27" s="58"/>
      <c r="T27" s="55">
        <v>16</v>
      </c>
      <c r="U27" s="58"/>
      <c r="V27" s="58"/>
      <c r="W27" s="58"/>
      <c r="X27" s="56">
        <v>10</v>
      </c>
      <c r="Y27" s="54">
        <v>13</v>
      </c>
      <c r="Z27" s="54">
        <v>11</v>
      </c>
      <c r="AA27" s="58"/>
      <c r="AB27" s="53"/>
      <c r="AC27" s="54">
        <v>12</v>
      </c>
      <c r="AD27" s="55">
        <v>14</v>
      </c>
      <c r="AE27" s="58"/>
      <c r="AF27" s="54">
        <v>13</v>
      </c>
      <c r="AG27" s="55">
        <v>17</v>
      </c>
      <c r="AH27" s="58"/>
      <c r="AI27" s="55">
        <v>16</v>
      </c>
      <c r="AJ27" s="58"/>
      <c r="AK27" s="58"/>
      <c r="AL27" s="58"/>
      <c r="AM27" s="55">
        <v>17</v>
      </c>
      <c r="AN27" s="54">
        <v>13</v>
      </c>
      <c r="AO27" s="58"/>
      <c r="AP27" s="55">
        <v>15</v>
      </c>
    </row>
    <row r="28" spans="1:42" ht="12.75">
      <c r="A28" s="47" t="s">
        <v>440</v>
      </c>
      <c r="B28" s="47" t="s">
        <v>441</v>
      </c>
      <c r="C28" s="49">
        <v>24</v>
      </c>
      <c r="D28" s="51">
        <v>31</v>
      </c>
      <c r="E28" s="52"/>
      <c r="F28" s="58"/>
      <c r="G28" s="62">
        <v>3</v>
      </c>
      <c r="H28" s="58"/>
      <c r="I28" s="62">
        <v>4</v>
      </c>
      <c r="J28" s="58"/>
      <c r="K28" s="56">
        <v>10</v>
      </c>
      <c r="L28" s="54">
        <v>13</v>
      </c>
      <c r="M28" s="58"/>
      <c r="N28" s="58"/>
      <c r="O28" s="63">
        <v>6</v>
      </c>
      <c r="P28" s="58"/>
      <c r="Q28" s="58"/>
      <c r="R28" s="58"/>
      <c r="S28" s="58"/>
      <c r="T28" s="58"/>
      <c r="U28" s="58"/>
      <c r="V28" s="58"/>
      <c r="W28" s="54">
        <v>11</v>
      </c>
      <c r="X28" s="58"/>
      <c r="Y28" s="58"/>
      <c r="Z28" s="56">
        <v>10</v>
      </c>
      <c r="AA28" s="54">
        <v>12</v>
      </c>
      <c r="AB28" s="54">
        <v>12</v>
      </c>
      <c r="AC28" s="53"/>
      <c r="AD28" s="61">
        <v>7</v>
      </c>
      <c r="AE28" s="58"/>
      <c r="AF28" s="54">
        <v>13</v>
      </c>
      <c r="AG28" s="58"/>
      <c r="AH28" s="55">
        <v>16</v>
      </c>
      <c r="AI28" s="58"/>
      <c r="AJ28" s="58"/>
      <c r="AK28" s="58"/>
      <c r="AL28" s="58"/>
      <c r="AM28" s="58"/>
      <c r="AN28" s="58"/>
      <c r="AO28" s="55">
        <v>15</v>
      </c>
      <c r="AP28" s="55">
        <v>15</v>
      </c>
    </row>
    <row r="29" spans="1:42" ht="12.75">
      <c r="A29" s="47" t="s">
        <v>442</v>
      </c>
      <c r="B29" s="47" t="s">
        <v>432</v>
      </c>
      <c r="C29" s="49">
        <v>25</v>
      </c>
      <c r="D29" s="51">
        <v>14</v>
      </c>
      <c r="E29" s="52"/>
      <c r="F29" s="58"/>
      <c r="G29" s="58"/>
      <c r="H29" s="58"/>
      <c r="I29" s="65">
        <v>2</v>
      </c>
      <c r="J29" s="58"/>
      <c r="K29" s="58"/>
      <c r="L29" s="58"/>
      <c r="M29" s="58"/>
      <c r="N29" s="61">
        <v>8</v>
      </c>
      <c r="O29" s="58"/>
      <c r="P29" s="58"/>
      <c r="Q29" s="61">
        <v>8</v>
      </c>
      <c r="R29" s="58"/>
      <c r="S29" s="58"/>
      <c r="T29" s="58"/>
      <c r="U29" s="58"/>
      <c r="V29" s="56">
        <v>10</v>
      </c>
      <c r="W29" s="61">
        <v>7</v>
      </c>
      <c r="X29" s="58"/>
      <c r="Y29" s="56">
        <v>10</v>
      </c>
      <c r="Z29" s="58"/>
      <c r="AA29" s="54">
        <v>12</v>
      </c>
      <c r="AB29" s="56">
        <v>10</v>
      </c>
      <c r="AC29" s="55">
        <v>17</v>
      </c>
      <c r="AD29" s="53"/>
      <c r="AE29" s="58"/>
      <c r="AF29" s="55">
        <v>16</v>
      </c>
      <c r="AG29" s="58"/>
      <c r="AH29" s="58"/>
      <c r="AI29" s="57">
        <v>21</v>
      </c>
      <c r="AJ29" s="58"/>
      <c r="AK29" s="58"/>
      <c r="AL29" s="58"/>
      <c r="AM29" s="58"/>
      <c r="AN29" s="57">
        <v>19</v>
      </c>
      <c r="AO29" s="58"/>
      <c r="AP29" s="57">
        <v>20</v>
      </c>
    </row>
    <row r="30" spans="1:42" ht="12.75">
      <c r="A30" s="47" t="s">
        <v>443</v>
      </c>
      <c r="B30" s="47" t="s">
        <v>412</v>
      </c>
      <c r="C30" s="49">
        <v>26</v>
      </c>
      <c r="D30" s="51">
        <v>7</v>
      </c>
      <c r="E30" s="52"/>
      <c r="F30" s="58"/>
      <c r="G30" s="58"/>
      <c r="H30" s="58"/>
      <c r="I30" s="58"/>
      <c r="J30" s="58"/>
      <c r="K30" s="58"/>
      <c r="L30" s="58"/>
      <c r="M30" s="58"/>
      <c r="N30" s="58"/>
      <c r="O30" s="61">
        <v>7</v>
      </c>
      <c r="P30" s="58"/>
      <c r="Q30" s="62">
        <v>5</v>
      </c>
      <c r="R30" s="58"/>
      <c r="S30" s="58"/>
      <c r="T30" s="63">
        <v>6</v>
      </c>
      <c r="U30" s="58"/>
      <c r="V30" s="58"/>
      <c r="W30" s="58"/>
      <c r="X30" s="58"/>
      <c r="Y30" s="62">
        <v>3</v>
      </c>
      <c r="Z30" s="61">
        <v>8</v>
      </c>
      <c r="AA30" s="58"/>
      <c r="AB30" s="58"/>
      <c r="AC30" s="58"/>
      <c r="AD30" s="58"/>
      <c r="AE30" s="53"/>
      <c r="AF30" s="54">
        <v>12</v>
      </c>
      <c r="AG30" s="54">
        <v>11</v>
      </c>
      <c r="AH30" s="55">
        <v>14</v>
      </c>
      <c r="AI30" s="55">
        <v>14</v>
      </c>
      <c r="AJ30" s="57">
        <v>19</v>
      </c>
      <c r="AK30" s="54">
        <v>13</v>
      </c>
      <c r="AL30" s="54">
        <v>13</v>
      </c>
      <c r="AM30" s="58"/>
      <c r="AN30" s="55">
        <v>17</v>
      </c>
      <c r="AO30" s="57">
        <v>19</v>
      </c>
      <c r="AP30" s="58"/>
    </row>
    <row r="31" spans="1:42" ht="12.75">
      <c r="A31" s="47" t="s">
        <v>444</v>
      </c>
      <c r="B31" s="47" t="s">
        <v>416</v>
      </c>
      <c r="C31" s="49">
        <v>27</v>
      </c>
      <c r="D31" s="51">
        <v>16</v>
      </c>
      <c r="E31" s="52"/>
      <c r="F31" s="58"/>
      <c r="G31" s="58"/>
      <c r="H31" s="58"/>
      <c r="I31" s="58"/>
      <c r="J31" s="58"/>
      <c r="K31" s="58"/>
      <c r="L31" s="58"/>
      <c r="M31" s="58"/>
      <c r="N31" s="58"/>
      <c r="O31" s="58"/>
      <c r="P31" s="58"/>
      <c r="Q31" s="56">
        <v>10</v>
      </c>
      <c r="R31" s="58"/>
      <c r="S31" s="58"/>
      <c r="T31" s="58"/>
      <c r="U31" s="58"/>
      <c r="V31" s="58"/>
      <c r="W31" s="58"/>
      <c r="X31" s="62">
        <v>5</v>
      </c>
      <c r="Y31" s="58"/>
      <c r="Z31" s="63">
        <v>6</v>
      </c>
      <c r="AA31" s="61">
        <v>9</v>
      </c>
      <c r="AB31" s="54">
        <v>11</v>
      </c>
      <c r="AC31" s="54">
        <v>11</v>
      </c>
      <c r="AD31" s="61">
        <v>8</v>
      </c>
      <c r="AE31" s="54">
        <v>12</v>
      </c>
      <c r="AF31" s="53"/>
      <c r="AG31" s="54">
        <v>11</v>
      </c>
      <c r="AH31" s="54">
        <v>13</v>
      </c>
      <c r="AI31" s="54">
        <v>13</v>
      </c>
      <c r="AJ31" s="55">
        <v>17</v>
      </c>
      <c r="AK31" s="58"/>
      <c r="AL31" s="58"/>
      <c r="AM31" s="55">
        <v>17</v>
      </c>
      <c r="AN31" s="58"/>
      <c r="AO31" s="58"/>
      <c r="AP31" s="55">
        <v>15</v>
      </c>
    </row>
    <row r="32" spans="1:42" ht="12.75">
      <c r="A32" s="47" t="s">
        <v>445</v>
      </c>
      <c r="B32" s="47" t="s">
        <v>422</v>
      </c>
      <c r="C32" s="49">
        <v>28</v>
      </c>
      <c r="D32" s="51">
        <v>17</v>
      </c>
      <c r="E32" s="52"/>
      <c r="F32" s="58"/>
      <c r="G32" s="58"/>
      <c r="H32" s="58"/>
      <c r="I32" s="58"/>
      <c r="J32" s="58"/>
      <c r="K32" s="58"/>
      <c r="L32" s="58"/>
      <c r="M32" s="56">
        <v>10</v>
      </c>
      <c r="N32" s="58"/>
      <c r="O32" s="58"/>
      <c r="P32" s="58"/>
      <c r="Q32" s="58"/>
      <c r="R32" s="58"/>
      <c r="S32" s="58"/>
      <c r="T32" s="58"/>
      <c r="U32" s="58"/>
      <c r="V32" s="58"/>
      <c r="W32" s="61">
        <v>8</v>
      </c>
      <c r="X32" s="58"/>
      <c r="Y32" s="62">
        <v>3</v>
      </c>
      <c r="Z32" s="58"/>
      <c r="AA32" s="58"/>
      <c r="AB32" s="61">
        <v>7</v>
      </c>
      <c r="AC32" s="58"/>
      <c r="AD32" s="58"/>
      <c r="AE32" s="54">
        <v>13</v>
      </c>
      <c r="AF32" s="54">
        <v>13</v>
      </c>
      <c r="AG32" s="53"/>
      <c r="AH32" s="55">
        <v>16</v>
      </c>
      <c r="AI32" s="55">
        <v>16</v>
      </c>
      <c r="AJ32" s="54">
        <v>13</v>
      </c>
      <c r="AK32" s="55">
        <v>14</v>
      </c>
      <c r="AL32" s="58"/>
      <c r="AM32" s="54">
        <v>12</v>
      </c>
      <c r="AN32" s="55">
        <v>15</v>
      </c>
      <c r="AO32" s="58"/>
      <c r="AP32" s="55">
        <v>14</v>
      </c>
    </row>
    <row r="33" spans="1:42" ht="12.75">
      <c r="A33" s="47" t="s">
        <v>446</v>
      </c>
      <c r="B33" s="47" t="s">
        <v>432</v>
      </c>
      <c r="C33" s="49">
        <v>29</v>
      </c>
      <c r="D33" s="51">
        <v>19</v>
      </c>
      <c r="E33" s="52"/>
      <c r="F33" s="58"/>
      <c r="G33" s="58"/>
      <c r="H33" s="58"/>
      <c r="I33" s="58"/>
      <c r="J33" s="58"/>
      <c r="K33" s="58"/>
      <c r="L33" s="58"/>
      <c r="M33" s="63">
        <v>6</v>
      </c>
      <c r="N33" s="58"/>
      <c r="O33" s="58"/>
      <c r="P33" s="61">
        <v>7</v>
      </c>
      <c r="Q33" s="58"/>
      <c r="R33" s="58"/>
      <c r="S33" s="58"/>
      <c r="T33" s="58"/>
      <c r="U33" s="58"/>
      <c r="V33" s="54">
        <v>11</v>
      </c>
      <c r="W33" s="58"/>
      <c r="X33" s="61">
        <v>7</v>
      </c>
      <c r="Y33" s="58"/>
      <c r="Z33" s="58"/>
      <c r="AA33" s="55">
        <v>15</v>
      </c>
      <c r="AB33" s="58"/>
      <c r="AC33" s="61">
        <v>8</v>
      </c>
      <c r="AD33" s="58"/>
      <c r="AE33" s="56">
        <v>10</v>
      </c>
      <c r="AF33" s="54">
        <v>11</v>
      </c>
      <c r="AG33" s="61">
        <v>8</v>
      </c>
      <c r="AH33" s="53"/>
      <c r="AI33" s="61">
        <v>8</v>
      </c>
      <c r="AJ33" s="56">
        <v>10</v>
      </c>
      <c r="AK33" s="58"/>
      <c r="AL33" s="55">
        <v>17</v>
      </c>
      <c r="AM33" s="54">
        <v>13</v>
      </c>
      <c r="AN33" s="55">
        <v>17</v>
      </c>
      <c r="AO33" s="58"/>
      <c r="AP33" s="58"/>
    </row>
    <row r="34" spans="1:42" ht="12.75">
      <c r="A34" s="47" t="s">
        <v>447</v>
      </c>
      <c r="B34" s="47" t="s">
        <v>410</v>
      </c>
      <c r="C34" s="49">
        <v>30</v>
      </c>
      <c r="D34" s="51">
        <v>5</v>
      </c>
      <c r="E34" s="52"/>
      <c r="F34" s="65">
        <v>2</v>
      </c>
      <c r="G34" s="58"/>
      <c r="H34" s="58"/>
      <c r="I34" s="58"/>
      <c r="J34" s="62">
        <v>4</v>
      </c>
      <c r="K34" s="58"/>
      <c r="L34" s="54">
        <v>11</v>
      </c>
      <c r="M34" s="58"/>
      <c r="N34" s="58"/>
      <c r="O34" s="58"/>
      <c r="P34" s="58"/>
      <c r="Q34" s="58"/>
      <c r="R34" s="58"/>
      <c r="S34" s="58"/>
      <c r="T34" s="58"/>
      <c r="U34" s="58"/>
      <c r="V34" s="58"/>
      <c r="W34" s="58"/>
      <c r="X34" s="63">
        <v>6</v>
      </c>
      <c r="Y34" s="58"/>
      <c r="Z34" s="58"/>
      <c r="AA34" s="58"/>
      <c r="AB34" s="61">
        <v>8</v>
      </c>
      <c r="AC34" s="58"/>
      <c r="AD34" s="62">
        <v>3</v>
      </c>
      <c r="AE34" s="56">
        <v>10</v>
      </c>
      <c r="AF34" s="54">
        <v>11</v>
      </c>
      <c r="AG34" s="61">
        <v>8</v>
      </c>
      <c r="AH34" s="55">
        <v>16</v>
      </c>
      <c r="AI34" s="53"/>
      <c r="AJ34" s="63">
        <v>6</v>
      </c>
      <c r="AK34" s="55">
        <v>16</v>
      </c>
      <c r="AL34" s="54">
        <v>11</v>
      </c>
      <c r="AM34" s="58"/>
      <c r="AN34" s="58"/>
      <c r="AO34" s="58"/>
      <c r="AP34" s="58"/>
    </row>
    <row r="35" spans="1:42" ht="12.75">
      <c r="A35" s="47" t="s">
        <v>448</v>
      </c>
      <c r="B35" s="47" t="s">
        <v>449</v>
      </c>
      <c r="C35" s="49">
        <v>31</v>
      </c>
      <c r="D35" s="51">
        <v>33</v>
      </c>
      <c r="E35" s="52"/>
      <c r="F35" s="58"/>
      <c r="G35" s="58"/>
      <c r="H35" s="58"/>
      <c r="I35" s="58"/>
      <c r="J35" s="58"/>
      <c r="K35" s="58"/>
      <c r="L35" s="58"/>
      <c r="M35" s="58"/>
      <c r="N35" s="58"/>
      <c r="O35" s="61">
        <v>7</v>
      </c>
      <c r="P35" s="58"/>
      <c r="Q35" s="58"/>
      <c r="R35" s="58"/>
      <c r="S35" s="58"/>
      <c r="T35" s="58"/>
      <c r="U35" s="58"/>
      <c r="V35" s="56">
        <v>10</v>
      </c>
      <c r="W35" s="58"/>
      <c r="X35" s="58"/>
      <c r="Y35" s="56">
        <v>10</v>
      </c>
      <c r="Z35" s="58"/>
      <c r="AA35" s="58"/>
      <c r="AB35" s="58"/>
      <c r="AC35" s="58"/>
      <c r="AD35" s="58"/>
      <c r="AE35" s="62">
        <v>5</v>
      </c>
      <c r="AF35" s="61">
        <v>7</v>
      </c>
      <c r="AG35" s="54">
        <v>11</v>
      </c>
      <c r="AH35" s="55">
        <v>14</v>
      </c>
      <c r="AI35" s="59">
        <v>18</v>
      </c>
      <c r="AJ35" s="53"/>
      <c r="AK35" s="61">
        <v>9</v>
      </c>
      <c r="AL35" s="55">
        <v>17</v>
      </c>
      <c r="AM35" s="56">
        <v>10</v>
      </c>
      <c r="AN35" s="55">
        <v>14</v>
      </c>
      <c r="AO35" s="54">
        <v>12</v>
      </c>
      <c r="AP35" s="58"/>
    </row>
    <row r="36" spans="1:42" ht="12.75">
      <c r="A36" s="47" t="s">
        <v>450</v>
      </c>
      <c r="B36" s="47" t="s">
        <v>410</v>
      </c>
      <c r="C36" s="49">
        <v>32</v>
      </c>
      <c r="D36" s="51">
        <v>36</v>
      </c>
      <c r="E36" s="52"/>
      <c r="F36" s="58"/>
      <c r="G36" s="62">
        <v>4</v>
      </c>
      <c r="H36" s="58"/>
      <c r="I36" s="58"/>
      <c r="J36" s="58"/>
      <c r="K36" s="62">
        <v>4</v>
      </c>
      <c r="L36" s="58"/>
      <c r="M36" s="58"/>
      <c r="N36" s="58"/>
      <c r="O36" s="58"/>
      <c r="P36" s="58"/>
      <c r="Q36" s="58"/>
      <c r="R36" s="58"/>
      <c r="S36" s="58"/>
      <c r="T36" s="58"/>
      <c r="U36" s="58"/>
      <c r="V36" s="58"/>
      <c r="W36" s="58"/>
      <c r="X36" s="58"/>
      <c r="Y36" s="58"/>
      <c r="Z36" s="54">
        <v>11</v>
      </c>
      <c r="AA36" s="61">
        <v>8</v>
      </c>
      <c r="AB36" s="58"/>
      <c r="AC36" s="58"/>
      <c r="AD36" s="58"/>
      <c r="AE36" s="54">
        <v>11</v>
      </c>
      <c r="AF36" s="58"/>
      <c r="AG36" s="56">
        <v>10</v>
      </c>
      <c r="AH36" s="58"/>
      <c r="AI36" s="61">
        <v>8</v>
      </c>
      <c r="AJ36" s="55">
        <v>15</v>
      </c>
      <c r="AK36" s="53"/>
      <c r="AL36" s="54">
        <v>13</v>
      </c>
      <c r="AM36" s="55">
        <v>14</v>
      </c>
      <c r="AN36" s="54">
        <v>12</v>
      </c>
      <c r="AO36" s="55">
        <v>14</v>
      </c>
      <c r="AP36" s="55">
        <v>14</v>
      </c>
    </row>
    <row r="37" spans="1:42" ht="12.75">
      <c r="A37" s="47" t="s">
        <v>451</v>
      </c>
      <c r="B37" s="47" t="s">
        <v>418</v>
      </c>
      <c r="C37" s="49">
        <v>33</v>
      </c>
      <c r="D37" s="51">
        <v>29</v>
      </c>
      <c r="E37" s="52"/>
      <c r="F37" s="58"/>
      <c r="G37" s="58"/>
      <c r="H37" s="61">
        <v>8</v>
      </c>
      <c r="I37" s="58"/>
      <c r="J37" s="58"/>
      <c r="K37" s="58"/>
      <c r="L37" s="58"/>
      <c r="M37" s="58"/>
      <c r="N37" s="58"/>
      <c r="O37" s="58"/>
      <c r="P37" s="58"/>
      <c r="Q37" s="58"/>
      <c r="R37" s="58"/>
      <c r="S37" s="58"/>
      <c r="T37" s="58"/>
      <c r="U37" s="58"/>
      <c r="V37" s="58"/>
      <c r="W37" s="62">
        <v>4</v>
      </c>
      <c r="X37" s="58"/>
      <c r="Y37" s="58"/>
      <c r="Z37" s="63">
        <v>6</v>
      </c>
      <c r="AA37" s="61">
        <v>7</v>
      </c>
      <c r="AB37" s="58"/>
      <c r="AC37" s="58"/>
      <c r="AD37" s="58"/>
      <c r="AE37" s="54">
        <v>11</v>
      </c>
      <c r="AF37" s="58"/>
      <c r="AG37" s="58"/>
      <c r="AH37" s="61">
        <v>7</v>
      </c>
      <c r="AI37" s="54">
        <v>13</v>
      </c>
      <c r="AJ37" s="61">
        <v>7</v>
      </c>
      <c r="AK37" s="54">
        <v>11</v>
      </c>
      <c r="AL37" s="53"/>
      <c r="AM37" s="55">
        <v>14</v>
      </c>
      <c r="AN37" s="54">
        <v>13</v>
      </c>
      <c r="AO37" s="54">
        <v>13</v>
      </c>
      <c r="AP37" s="55">
        <v>15</v>
      </c>
    </row>
    <row r="38" spans="1:42" ht="12.75">
      <c r="A38" s="47" t="s">
        <v>452</v>
      </c>
      <c r="B38" s="47" t="s">
        <v>432</v>
      </c>
      <c r="C38" s="49">
        <v>34</v>
      </c>
      <c r="D38" s="51">
        <v>24</v>
      </c>
      <c r="E38" s="52"/>
      <c r="F38" s="58"/>
      <c r="G38" s="58"/>
      <c r="H38" s="58"/>
      <c r="I38" s="58"/>
      <c r="J38" s="58"/>
      <c r="K38" s="58"/>
      <c r="L38" s="58"/>
      <c r="M38" s="58"/>
      <c r="N38" s="58"/>
      <c r="O38" s="58"/>
      <c r="P38" s="65">
        <v>2</v>
      </c>
      <c r="Q38" s="58"/>
      <c r="R38" s="54">
        <v>11</v>
      </c>
      <c r="S38" s="58"/>
      <c r="T38" s="58"/>
      <c r="U38" s="54">
        <v>12</v>
      </c>
      <c r="V38" s="58"/>
      <c r="W38" s="58"/>
      <c r="X38" s="62">
        <v>4</v>
      </c>
      <c r="Y38" s="58"/>
      <c r="Z38" s="58"/>
      <c r="AA38" s="58"/>
      <c r="AB38" s="61">
        <v>7</v>
      </c>
      <c r="AC38" s="58"/>
      <c r="AD38" s="58"/>
      <c r="AE38" s="58"/>
      <c r="AF38" s="61">
        <v>7</v>
      </c>
      <c r="AG38" s="54">
        <v>12</v>
      </c>
      <c r="AH38" s="54">
        <v>11</v>
      </c>
      <c r="AI38" s="58"/>
      <c r="AJ38" s="55">
        <v>14</v>
      </c>
      <c r="AK38" s="56">
        <v>10</v>
      </c>
      <c r="AL38" s="56">
        <v>10</v>
      </c>
      <c r="AM38" s="53"/>
      <c r="AN38" s="55">
        <v>15</v>
      </c>
      <c r="AO38" s="56">
        <v>10</v>
      </c>
      <c r="AP38" s="58"/>
    </row>
    <row r="39" spans="1:42" ht="12.75">
      <c r="A39" s="47" t="s">
        <v>453</v>
      </c>
      <c r="B39" s="47" t="s">
        <v>410</v>
      </c>
      <c r="C39" s="49">
        <v>35</v>
      </c>
      <c r="D39" s="51">
        <v>30</v>
      </c>
      <c r="E39" s="52"/>
      <c r="F39" s="58"/>
      <c r="G39" s="58"/>
      <c r="H39" s="58"/>
      <c r="I39" s="58"/>
      <c r="J39" s="58"/>
      <c r="K39" s="58"/>
      <c r="L39" s="58"/>
      <c r="M39" s="58"/>
      <c r="N39" s="58"/>
      <c r="O39" s="58"/>
      <c r="P39" s="58"/>
      <c r="Q39" s="58"/>
      <c r="R39" s="58"/>
      <c r="S39" s="65">
        <v>2</v>
      </c>
      <c r="T39" s="58"/>
      <c r="U39" s="58"/>
      <c r="V39" s="58"/>
      <c r="W39" s="58"/>
      <c r="X39" s="58"/>
      <c r="Y39" s="63">
        <v>6</v>
      </c>
      <c r="Z39" s="58"/>
      <c r="AA39" s="58"/>
      <c r="AB39" s="54">
        <v>11</v>
      </c>
      <c r="AC39" s="58"/>
      <c r="AD39" s="62">
        <v>5</v>
      </c>
      <c r="AE39" s="61">
        <v>7</v>
      </c>
      <c r="AF39" s="58"/>
      <c r="AG39" s="61">
        <v>9</v>
      </c>
      <c r="AH39" s="61">
        <v>7</v>
      </c>
      <c r="AI39" s="58"/>
      <c r="AJ39" s="56">
        <v>10</v>
      </c>
      <c r="AK39" s="54">
        <v>12</v>
      </c>
      <c r="AL39" s="54">
        <v>11</v>
      </c>
      <c r="AM39" s="61">
        <v>9</v>
      </c>
      <c r="AN39" s="53"/>
      <c r="AO39" s="55">
        <v>17</v>
      </c>
      <c r="AP39" s="55">
        <v>14</v>
      </c>
    </row>
    <row r="40" spans="1:42" ht="12.75">
      <c r="A40" s="47" t="s">
        <v>454</v>
      </c>
      <c r="B40" s="47" t="s">
        <v>455</v>
      </c>
      <c r="C40" s="49">
        <v>36</v>
      </c>
      <c r="D40" s="51">
        <v>25</v>
      </c>
      <c r="E40" s="52"/>
      <c r="F40" s="58"/>
      <c r="G40" s="58"/>
      <c r="H40" s="58"/>
      <c r="I40" s="58"/>
      <c r="J40" s="62">
        <v>4</v>
      </c>
      <c r="K40" s="58"/>
      <c r="L40" s="58"/>
      <c r="M40" s="58"/>
      <c r="N40" s="58"/>
      <c r="O40" s="65">
        <v>2</v>
      </c>
      <c r="P40" s="58"/>
      <c r="Q40" s="58"/>
      <c r="R40" s="58"/>
      <c r="S40" s="58"/>
      <c r="T40" s="65">
        <v>2</v>
      </c>
      <c r="U40" s="58"/>
      <c r="V40" s="58"/>
      <c r="W40" s="62">
        <v>4</v>
      </c>
      <c r="X40" s="58"/>
      <c r="Y40" s="58"/>
      <c r="Z40" s="62">
        <v>4</v>
      </c>
      <c r="AA40" s="58"/>
      <c r="AB40" s="58"/>
      <c r="AC40" s="61">
        <v>9</v>
      </c>
      <c r="AD40" s="58"/>
      <c r="AE40" s="62">
        <v>5</v>
      </c>
      <c r="AF40" s="58"/>
      <c r="AG40" s="58"/>
      <c r="AH40" s="58"/>
      <c r="AI40" s="58"/>
      <c r="AJ40" s="54">
        <v>12</v>
      </c>
      <c r="AK40" s="56">
        <v>10</v>
      </c>
      <c r="AL40" s="54">
        <v>11</v>
      </c>
      <c r="AM40" s="55">
        <v>14</v>
      </c>
      <c r="AN40" s="61">
        <v>7</v>
      </c>
      <c r="AO40" s="53"/>
      <c r="AP40" s="61">
        <v>9</v>
      </c>
    </row>
    <row r="41" spans="1:42" ht="12.75">
      <c r="A41" s="47" t="s">
        <v>456</v>
      </c>
      <c r="B41" s="47" t="s">
        <v>457</v>
      </c>
      <c r="C41" s="49">
        <v>37</v>
      </c>
      <c r="D41" s="51">
        <v>32</v>
      </c>
      <c r="E41" s="52"/>
      <c r="F41" s="58"/>
      <c r="G41" s="58"/>
      <c r="H41" s="58"/>
      <c r="I41" s="58"/>
      <c r="J41" s="58"/>
      <c r="K41" s="58"/>
      <c r="L41" s="58"/>
      <c r="M41" s="58"/>
      <c r="N41" s="58"/>
      <c r="O41" s="58"/>
      <c r="P41" s="58"/>
      <c r="Q41" s="66">
        <v>1</v>
      </c>
      <c r="R41" s="58"/>
      <c r="S41" s="58"/>
      <c r="T41" s="58"/>
      <c r="U41" s="61">
        <v>8</v>
      </c>
      <c r="V41" s="58"/>
      <c r="W41" s="58"/>
      <c r="X41" s="58"/>
      <c r="Y41" s="58"/>
      <c r="Z41" s="61">
        <v>7</v>
      </c>
      <c r="AA41" s="62">
        <v>3</v>
      </c>
      <c r="AB41" s="61">
        <v>9</v>
      </c>
      <c r="AC41" s="61">
        <v>9</v>
      </c>
      <c r="AD41" s="62">
        <v>4</v>
      </c>
      <c r="AE41" s="58"/>
      <c r="AF41" s="61">
        <v>9</v>
      </c>
      <c r="AG41" s="56">
        <v>10</v>
      </c>
      <c r="AH41" s="58"/>
      <c r="AI41" s="58"/>
      <c r="AJ41" s="58"/>
      <c r="AK41" s="56">
        <v>10</v>
      </c>
      <c r="AL41" s="61">
        <v>9</v>
      </c>
      <c r="AM41" s="58"/>
      <c r="AN41" s="56">
        <v>10</v>
      </c>
      <c r="AO41" s="55">
        <v>15</v>
      </c>
      <c r="AP41" s="53"/>
    </row>
  </sheetData>
  <sheetProtection/>
  <printOptions/>
  <pageMargins left="0.1968503937007874" right="0.1968503937007874" top="1.5748031496062993" bottom="0.3937007874015748" header="0.7874015748031497" footer="0.7086614173228347"/>
  <pageSetup fitToHeight="1" fitToWidth="1" horizontalDpi="600" verticalDpi="600" orientation="landscape" paperSize="9" scale="83" r:id="rId3"/>
  <headerFooter alignWithMargins="0">
    <oddHeader>&amp;L&amp;"Arial,Gras"&amp;20Poule&amp;C&amp;"Arial,Gras"&amp;18 Challenge des Epées de Versailles 2014</oddHeader>
    <oddFooter>&amp;R&amp;"Arial,Gras"&amp;12 6 Avril 2014</oddFooter>
  </headerFooter>
  <legacyDrawing r:id="rId2"/>
</worksheet>
</file>

<file path=xl/worksheets/sheet5.xml><?xml version="1.0" encoding="utf-8"?>
<worksheet xmlns="http://schemas.openxmlformats.org/spreadsheetml/2006/main" xmlns:r="http://schemas.openxmlformats.org/officeDocument/2006/relationships">
  <sheetPr codeName="resultats_jpmh">
    <pageSetUpPr fitToPage="1"/>
  </sheetPr>
  <dimension ref="A1:BJ45"/>
  <sheetViews>
    <sheetView zoomScale="85" zoomScaleNormal="85" zoomScalePageLayoutView="0" workbookViewId="0" topLeftCell="A1">
      <pane xSplit="3" ySplit="4" topLeftCell="D5" activePane="bottomRight" state="frozen"/>
      <selection pane="topLeft" activeCell="B143" sqref="B143"/>
      <selection pane="topRight" activeCell="B143" sqref="B143"/>
      <selection pane="bottomLeft" activeCell="B143" sqref="B143"/>
      <selection pane="bottomRight" activeCell="A1" sqref="A1"/>
    </sheetView>
  </sheetViews>
  <sheetFormatPr defaultColWidth="11.421875" defaultRowHeight="12.75"/>
  <cols>
    <col min="1" max="1" width="24.57421875" style="0" customWidth="1"/>
    <col min="2" max="2" width="4.7109375" style="176" customWidth="1"/>
    <col min="3" max="3" width="4.421875" style="177" customWidth="1"/>
    <col min="4" max="4" width="3.57421875" style="27" customWidth="1"/>
    <col min="5" max="6" width="3.57421875" style="0" customWidth="1"/>
    <col min="7" max="7" width="4.28125" style="178" customWidth="1"/>
    <col min="8" max="8" width="3.57421875" style="27" customWidth="1"/>
    <col min="9" max="10" width="3.57421875" style="0" customWidth="1"/>
    <col min="11" max="11" width="4.28125" style="178" customWidth="1"/>
    <col min="12" max="12" width="3.57421875" style="27" customWidth="1"/>
    <col min="13" max="14" width="3.57421875" style="0" customWidth="1"/>
    <col min="15" max="15" width="4.28125" style="178" customWidth="1"/>
    <col min="16" max="16" width="3.57421875" style="27" customWidth="1"/>
    <col min="17" max="18" width="3.57421875" style="0" customWidth="1"/>
    <col min="19" max="19" width="4.28125" style="178" customWidth="1"/>
    <col min="20" max="20" width="3.57421875" style="27" customWidth="1"/>
    <col min="21" max="22" width="3.57421875" style="0" customWidth="1"/>
    <col min="23" max="23" width="4.28125" style="178" customWidth="1"/>
    <col min="24" max="24" width="3.57421875" style="27" customWidth="1"/>
    <col min="25" max="26" width="3.57421875" style="0" customWidth="1"/>
    <col min="27" max="27" width="4.28125" style="178" customWidth="1"/>
    <col min="28" max="28" width="3.57421875" style="27" customWidth="1"/>
    <col min="29" max="30" width="3.57421875" style="0" customWidth="1"/>
    <col min="31" max="31" width="4.28125" style="178" customWidth="1"/>
    <col min="32" max="32" width="3.57421875" style="27" customWidth="1"/>
    <col min="33" max="34" width="3.57421875" style="0" customWidth="1"/>
    <col min="35" max="35" width="4.28125" style="178" customWidth="1"/>
    <col min="36" max="36" width="3.57421875" style="27" customWidth="1"/>
    <col min="37" max="38" width="3.57421875" style="0" customWidth="1"/>
    <col min="39" max="39" width="4.28125" style="178" customWidth="1"/>
    <col min="40" max="40" width="3.57421875" style="27" customWidth="1"/>
    <col min="41" max="42" width="3.57421875" style="0" customWidth="1"/>
    <col min="43" max="43" width="4.28125" style="178" customWidth="1"/>
    <col min="44" max="44" width="3.57421875" style="27" customWidth="1"/>
    <col min="45" max="46" width="3.57421875" style="0" customWidth="1"/>
    <col min="47" max="47" width="4.28125" style="178" customWidth="1"/>
    <col min="48" max="48" width="3.57421875" style="27" customWidth="1"/>
    <col min="49" max="50" width="3.57421875" style="0" customWidth="1"/>
    <col min="51" max="51" width="4.28125" style="178" customWidth="1"/>
    <col min="52" max="52" width="3.57421875" style="27" customWidth="1"/>
    <col min="53" max="54" width="3.57421875" style="0" customWidth="1"/>
    <col min="55" max="55" width="4.28125" style="178" customWidth="1"/>
  </cols>
  <sheetData>
    <row r="1" spans="1:55" ht="16.5" thickTop="1">
      <c r="A1" s="68"/>
      <c r="B1" s="68"/>
      <c r="C1" s="69"/>
      <c r="D1" s="219">
        <v>1</v>
      </c>
      <c r="E1" s="220"/>
      <c r="F1" s="220"/>
      <c r="G1" s="221"/>
      <c r="H1" s="219">
        <v>2</v>
      </c>
      <c r="I1" s="220"/>
      <c r="J1" s="220"/>
      <c r="K1" s="221"/>
      <c r="L1" s="219">
        <v>3</v>
      </c>
      <c r="M1" s="220"/>
      <c r="N1" s="220"/>
      <c r="O1" s="221"/>
      <c r="P1" s="219">
        <v>4</v>
      </c>
      <c r="Q1" s="220"/>
      <c r="R1" s="220"/>
      <c r="S1" s="221"/>
      <c r="T1" s="219">
        <v>5</v>
      </c>
      <c r="U1" s="220"/>
      <c r="V1" s="220"/>
      <c r="W1" s="221"/>
      <c r="X1" s="219">
        <v>6</v>
      </c>
      <c r="Y1" s="220"/>
      <c r="Z1" s="220"/>
      <c r="AA1" s="221"/>
      <c r="AB1" s="219">
        <v>7</v>
      </c>
      <c r="AC1" s="220"/>
      <c r="AD1" s="220"/>
      <c r="AE1" s="221"/>
      <c r="AF1" s="219">
        <v>8</v>
      </c>
      <c r="AG1" s="220"/>
      <c r="AH1" s="220"/>
      <c r="AI1" s="221"/>
      <c r="AJ1" s="219">
        <v>9</v>
      </c>
      <c r="AK1" s="220"/>
      <c r="AL1" s="220"/>
      <c r="AM1" s="221"/>
      <c r="AN1" s="219">
        <v>10</v>
      </c>
      <c r="AO1" s="220"/>
      <c r="AP1" s="220"/>
      <c r="AQ1" s="221"/>
      <c r="AR1" s="219">
        <v>11</v>
      </c>
      <c r="AS1" s="220"/>
      <c r="AT1" s="220"/>
      <c r="AU1" s="221"/>
      <c r="AV1" s="219">
        <v>12</v>
      </c>
      <c r="AW1" s="220"/>
      <c r="AX1" s="220"/>
      <c r="AY1" s="221"/>
      <c r="AZ1" s="219">
        <v>13</v>
      </c>
      <c r="BA1" s="220"/>
      <c r="BB1" s="220"/>
      <c r="BC1" s="221"/>
    </row>
    <row r="2" spans="1:55" ht="11.25" customHeight="1">
      <c r="A2" s="70" t="s">
        <v>499</v>
      </c>
      <c r="B2" s="71"/>
      <c r="C2" s="72"/>
      <c r="D2" s="222">
        <v>41735.59039351852</v>
      </c>
      <c r="E2" s="223"/>
      <c r="F2" s="223"/>
      <c r="G2" s="224"/>
      <c r="H2" s="222">
        <v>41735.600069444445</v>
      </c>
      <c r="I2" s="223"/>
      <c r="J2" s="223"/>
      <c r="K2" s="224"/>
      <c r="L2" s="222">
        <v>41735.62130787037</v>
      </c>
      <c r="M2" s="223"/>
      <c r="N2" s="223"/>
      <c r="O2" s="224"/>
      <c r="P2" s="222">
        <v>41735.63041666667</v>
      </c>
      <c r="Q2" s="223"/>
      <c r="R2" s="223"/>
      <c r="S2" s="224"/>
      <c r="T2" s="222">
        <v>41735.63313657408</v>
      </c>
      <c r="U2" s="223"/>
      <c r="V2" s="223"/>
      <c r="W2" s="224"/>
      <c r="X2" s="222">
        <v>41735.64398148148</v>
      </c>
      <c r="Y2" s="223"/>
      <c r="Z2" s="223"/>
      <c r="AA2" s="224"/>
      <c r="AB2" s="222">
        <v>41735.654016203705</v>
      </c>
      <c r="AC2" s="223"/>
      <c r="AD2" s="223"/>
      <c r="AE2" s="224"/>
      <c r="AF2" s="222">
        <v>41735.66502314815</v>
      </c>
      <c r="AG2" s="223"/>
      <c r="AH2" s="223"/>
      <c r="AI2" s="224"/>
      <c r="AJ2" s="222">
        <v>41735.676875</v>
      </c>
      <c r="AK2" s="223"/>
      <c r="AL2" s="223"/>
      <c r="AM2" s="224"/>
      <c r="AN2" s="222">
        <v>41735.68619212963</v>
      </c>
      <c r="AO2" s="223"/>
      <c r="AP2" s="223"/>
      <c r="AQ2" s="224"/>
      <c r="AR2" s="222">
        <v>41735.69605324074</v>
      </c>
      <c r="AS2" s="223"/>
      <c r="AT2" s="223"/>
      <c r="AU2" s="224"/>
      <c r="AV2" s="222">
        <v>41735.70538194444</v>
      </c>
      <c r="AW2" s="223"/>
      <c r="AX2" s="223"/>
      <c r="AY2" s="224"/>
      <c r="AZ2" s="222">
        <v>41735.71525462963</v>
      </c>
      <c r="BA2" s="223"/>
      <c r="BB2" s="223"/>
      <c r="BC2" s="224"/>
    </row>
    <row r="3" spans="1:55" ht="11.25" customHeight="1">
      <c r="A3" s="70" t="s">
        <v>500</v>
      </c>
      <c r="B3" s="73"/>
      <c r="C3" s="74"/>
      <c r="D3" s="225">
        <v>41735.611122685186</v>
      </c>
      <c r="E3" s="226"/>
      <c r="F3" s="226"/>
      <c r="G3" s="227"/>
      <c r="H3" s="225">
        <v>41735.64200231482</v>
      </c>
      <c r="I3" s="226"/>
      <c r="J3" s="226"/>
      <c r="K3" s="227"/>
      <c r="L3" s="225">
        <v>41735.63618055556</v>
      </c>
      <c r="M3" s="226"/>
      <c r="N3" s="226"/>
      <c r="O3" s="227"/>
      <c r="P3" s="225">
        <v>41735.64743055555</v>
      </c>
      <c r="Q3" s="226"/>
      <c r="R3" s="226"/>
      <c r="S3" s="227"/>
      <c r="T3" s="225">
        <v>41735.66672453703</v>
      </c>
      <c r="U3" s="226"/>
      <c r="V3" s="226"/>
      <c r="W3" s="227"/>
      <c r="X3" s="225">
        <v>41735.670335648145</v>
      </c>
      <c r="Y3" s="226"/>
      <c r="Z3" s="226"/>
      <c r="AA3" s="227"/>
      <c r="AB3" s="225">
        <v>41735.68269675926</v>
      </c>
      <c r="AC3" s="226"/>
      <c r="AD3" s="226"/>
      <c r="AE3" s="227"/>
      <c r="AF3" s="225">
        <v>41735.68858796296</v>
      </c>
      <c r="AG3" s="226"/>
      <c r="AH3" s="226"/>
      <c r="AI3" s="227"/>
      <c r="AJ3" s="225">
        <v>41735.700150462966</v>
      </c>
      <c r="AK3" s="226"/>
      <c r="AL3" s="226"/>
      <c r="AM3" s="227"/>
      <c r="AN3" s="225">
        <v>41735.708506944444</v>
      </c>
      <c r="AO3" s="226"/>
      <c r="AP3" s="226"/>
      <c r="AQ3" s="227"/>
      <c r="AR3" s="225">
        <v>41735.71706018518</v>
      </c>
      <c r="AS3" s="226"/>
      <c r="AT3" s="226"/>
      <c r="AU3" s="227"/>
      <c r="AV3" s="225">
        <v>41735.7284375</v>
      </c>
      <c r="AW3" s="226"/>
      <c r="AX3" s="226"/>
      <c r="AY3" s="227"/>
      <c r="AZ3" s="225">
        <v>41735.73590277778</v>
      </c>
      <c r="BA3" s="226"/>
      <c r="BB3" s="226"/>
      <c r="BC3" s="227"/>
    </row>
    <row r="4" spans="1:55" ht="52.5" customHeight="1" thickBot="1">
      <c r="A4" s="75" t="s">
        <v>458</v>
      </c>
      <c r="B4" s="76" t="s">
        <v>459</v>
      </c>
      <c r="C4" s="77" t="s">
        <v>407</v>
      </c>
      <c r="D4" s="78" t="s">
        <v>460</v>
      </c>
      <c r="E4" s="79" t="s">
        <v>461</v>
      </c>
      <c r="F4" s="79" t="s">
        <v>462</v>
      </c>
      <c r="G4" s="80" t="s">
        <v>407</v>
      </c>
      <c r="H4" s="78" t="s">
        <v>460</v>
      </c>
      <c r="I4" s="79" t="s">
        <v>461</v>
      </c>
      <c r="J4" s="79" t="s">
        <v>462</v>
      </c>
      <c r="K4" s="80" t="s">
        <v>407</v>
      </c>
      <c r="L4" s="78" t="s">
        <v>460</v>
      </c>
      <c r="M4" s="79" t="s">
        <v>461</v>
      </c>
      <c r="N4" s="79" t="s">
        <v>462</v>
      </c>
      <c r="O4" s="80" t="s">
        <v>407</v>
      </c>
      <c r="P4" s="78" t="s">
        <v>460</v>
      </c>
      <c r="Q4" s="79" t="s">
        <v>461</v>
      </c>
      <c r="R4" s="79" t="s">
        <v>462</v>
      </c>
      <c r="S4" s="80" t="s">
        <v>407</v>
      </c>
      <c r="T4" s="78" t="s">
        <v>460</v>
      </c>
      <c r="U4" s="79" t="s">
        <v>461</v>
      </c>
      <c r="V4" s="79" t="s">
        <v>462</v>
      </c>
      <c r="W4" s="80" t="s">
        <v>407</v>
      </c>
      <c r="X4" s="78" t="s">
        <v>460</v>
      </c>
      <c r="Y4" s="79" t="s">
        <v>461</v>
      </c>
      <c r="Z4" s="79" t="s">
        <v>462</v>
      </c>
      <c r="AA4" s="80" t="s">
        <v>407</v>
      </c>
      <c r="AB4" s="78" t="s">
        <v>460</v>
      </c>
      <c r="AC4" s="79" t="s">
        <v>461</v>
      </c>
      <c r="AD4" s="79" t="s">
        <v>462</v>
      </c>
      <c r="AE4" s="80" t="s">
        <v>407</v>
      </c>
      <c r="AF4" s="78" t="s">
        <v>460</v>
      </c>
      <c r="AG4" s="79" t="s">
        <v>461</v>
      </c>
      <c r="AH4" s="79" t="s">
        <v>462</v>
      </c>
      <c r="AI4" s="80" t="s">
        <v>407</v>
      </c>
      <c r="AJ4" s="78" t="s">
        <v>460</v>
      </c>
      <c r="AK4" s="79" t="s">
        <v>461</v>
      </c>
      <c r="AL4" s="79" t="s">
        <v>462</v>
      </c>
      <c r="AM4" s="80" t="s">
        <v>407</v>
      </c>
      <c r="AN4" s="78" t="s">
        <v>460</v>
      </c>
      <c r="AO4" s="79" t="s">
        <v>461</v>
      </c>
      <c r="AP4" s="79" t="s">
        <v>462</v>
      </c>
      <c r="AQ4" s="80" t="s">
        <v>407</v>
      </c>
      <c r="AR4" s="78" t="s">
        <v>460</v>
      </c>
      <c r="AS4" s="79" t="s">
        <v>461</v>
      </c>
      <c r="AT4" s="79" t="s">
        <v>462</v>
      </c>
      <c r="AU4" s="80" t="s">
        <v>407</v>
      </c>
      <c r="AV4" s="78" t="s">
        <v>460</v>
      </c>
      <c r="AW4" s="79" t="s">
        <v>461</v>
      </c>
      <c r="AX4" s="79" t="s">
        <v>462</v>
      </c>
      <c r="AY4" s="80" t="s">
        <v>407</v>
      </c>
      <c r="AZ4" s="78" t="s">
        <v>460</v>
      </c>
      <c r="BA4" s="79" t="s">
        <v>461</v>
      </c>
      <c r="BB4" s="79" t="s">
        <v>462</v>
      </c>
      <c r="BC4" s="80" t="s">
        <v>407</v>
      </c>
    </row>
    <row r="5" spans="1:55" ht="14.25" thickBot="1" thickTop="1">
      <c r="A5" s="81"/>
      <c r="B5" s="82"/>
      <c r="C5" s="83"/>
      <c r="D5" s="84"/>
      <c r="E5" s="228"/>
      <c r="F5" s="229"/>
      <c r="G5" s="230"/>
      <c r="H5" s="84">
        <v>35</v>
      </c>
      <c r="I5" s="228"/>
      <c r="J5" s="229"/>
      <c r="K5" s="230"/>
      <c r="L5" s="84">
        <v>34</v>
      </c>
      <c r="M5" s="228"/>
      <c r="N5" s="229"/>
      <c r="O5" s="230"/>
      <c r="P5" s="85"/>
      <c r="Q5" s="228"/>
      <c r="R5" s="229"/>
      <c r="S5" s="230"/>
      <c r="T5" s="85"/>
      <c r="U5" s="228"/>
      <c r="V5" s="229"/>
      <c r="W5" s="230"/>
      <c r="X5" s="85"/>
      <c r="Y5" s="228"/>
      <c r="Z5" s="229"/>
      <c r="AA5" s="230"/>
      <c r="AB5" s="85"/>
      <c r="AC5" s="228"/>
      <c r="AD5" s="229"/>
      <c r="AE5" s="230"/>
      <c r="AF5" s="85"/>
      <c r="AG5" s="228"/>
      <c r="AH5" s="229"/>
      <c r="AI5" s="230"/>
      <c r="AJ5" s="85"/>
      <c r="AK5" s="228"/>
      <c r="AL5" s="229"/>
      <c r="AM5" s="230"/>
      <c r="AN5" s="85"/>
      <c r="AO5" s="228"/>
      <c r="AP5" s="229"/>
      <c r="AQ5" s="230"/>
      <c r="AR5" s="85"/>
      <c r="AS5" s="228"/>
      <c r="AT5" s="229"/>
      <c r="AU5" s="230"/>
      <c r="AV5" s="85"/>
      <c r="AW5" s="228"/>
      <c r="AX5" s="229"/>
      <c r="AY5" s="230"/>
      <c r="AZ5" s="85"/>
      <c r="BA5" s="228">
        <v>1</v>
      </c>
      <c r="BB5" s="229"/>
      <c r="BC5" s="230"/>
    </row>
    <row r="6" spans="1:55" ht="14.25" thickBot="1" thickTop="1">
      <c r="A6" s="81"/>
      <c r="B6" s="86"/>
      <c r="C6" s="87" t="s">
        <v>463</v>
      </c>
      <c r="D6" s="88"/>
      <c r="E6" s="89"/>
      <c r="F6" s="90"/>
      <c r="G6" s="91"/>
      <c r="H6" s="88">
        <v>27</v>
      </c>
      <c r="I6" s="92">
        <v>6</v>
      </c>
      <c r="J6" s="90"/>
      <c r="K6" s="91">
        <f>C35*(I6+5)/(I35+5)</f>
        <v>325.69565217391306</v>
      </c>
      <c r="L6" s="88">
        <v>24</v>
      </c>
      <c r="M6" s="93">
        <v>12</v>
      </c>
      <c r="N6" s="90"/>
      <c r="O6" s="91">
        <f>C32*(10/2+M6+5)/(M32+5)</f>
        <v>174.7058823529412</v>
      </c>
      <c r="P6" s="88"/>
      <c r="Q6" s="89"/>
      <c r="R6" s="90"/>
      <c r="S6" s="91"/>
      <c r="T6" s="88"/>
      <c r="U6" s="89"/>
      <c r="V6" s="90"/>
      <c r="W6" s="91"/>
      <c r="X6" s="88"/>
      <c r="Y6" s="89"/>
      <c r="Z6" s="90"/>
      <c r="AA6" s="91"/>
      <c r="AB6" s="88"/>
      <c r="AC6" s="89"/>
      <c r="AD6" s="90"/>
      <c r="AE6" s="91"/>
      <c r="AF6" s="88"/>
      <c r="AG6" s="89"/>
      <c r="AH6" s="90"/>
      <c r="AI6" s="91"/>
      <c r="AJ6" s="88"/>
      <c r="AK6" s="89"/>
      <c r="AL6" s="90"/>
      <c r="AM6" s="91"/>
      <c r="AN6" s="88"/>
      <c r="AO6" s="89"/>
      <c r="AP6" s="90"/>
      <c r="AQ6" s="91"/>
      <c r="AR6" s="88"/>
      <c r="AS6" s="89"/>
      <c r="AT6" s="90"/>
      <c r="AU6" s="91"/>
      <c r="AV6" s="88"/>
      <c r="AW6" s="89"/>
      <c r="AX6" s="90"/>
      <c r="AY6" s="91"/>
      <c r="AZ6" s="88"/>
      <c r="BA6" s="89"/>
      <c r="BB6" s="90"/>
      <c r="BC6" s="91"/>
    </row>
    <row r="7" spans="1:55" ht="14.25" thickBot="1" thickTop="1">
      <c r="A7" s="94"/>
      <c r="B7" s="82"/>
      <c r="C7" s="95"/>
      <c r="D7" s="84">
        <v>31</v>
      </c>
      <c r="E7" s="228"/>
      <c r="F7" s="229"/>
      <c r="G7" s="230"/>
      <c r="H7" s="84">
        <v>36</v>
      </c>
      <c r="I7" s="228"/>
      <c r="J7" s="229"/>
      <c r="K7" s="230"/>
      <c r="L7" s="84">
        <v>32</v>
      </c>
      <c r="M7" s="228"/>
      <c r="N7" s="229"/>
      <c r="O7" s="230"/>
      <c r="P7" s="84">
        <v>37</v>
      </c>
      <c r="Q7" s="228"/>
      <c r="R7" s="229"/>
      <c r="S7" s="230"/>
      <c r="T7" s="84">
        <v>37</v>
      </c>
      <c r="U7" s="228"/>
      <c r="V7" s="229"/>
      <c r="W7" s="230"/>
      <c r="X7" s="84">
        <v>37</v>
      </c>
      <c r="Y7" s="228"/>
      <c r="Z7" s="229"/>
      <c r="AA7" s="230"/>
      <c r="AB7" s="84">
        <v>33</v>
      </c>
      <c r="AC7" s="228"/>
      <c r="AD7" s="229"/>
      <c r="AE7" s="230"/>
      <c r="AF7" s="84">
        <v>15</v>
      </c>
      <c r="AG7" s="228"/>
      <c r="AH7" s="229"/>
      <c r="AI7" s="230"/>
      <c r="AJ7" s="84">
        <v>2</v>
      </c>
      <c r="AK7" s="228"/>
      <c r="AL7" s="229"/>
      <c r="AM7" s="230"/>
      <c r="AN7" s="84">
        <v>20</v>
      </c>
      <c r="AO7" s="228"/>
      <c r="AP7" s="229"/>
      <c r="AQ7" s="230"/>
      <c r="AR7" s="84">
        <v>7</v>
      </c>
      <c r="AS7" s="228"/>
      <c r="AT7" s="229"/>
      <c r="AU7" s="230"/>
      <c r="AV7" s="84">
        <v>16</v>
      </c>
      <c r="AW7" s="228"/>
      <c r="AX7" s="229"/>
      <c r="AY7" s="230"/>
      <c r="AZ7" s="84">
        <v>19</v>
      </c>
      <c r="BA7" s="228"/>
      <c r="BB7" s="229"/>
      <c r="BC7" s="230"/>
    </row>
    <row r="8" spans="1:55" ht="14.25" thickBot="1" thickTop="1">
      <c r="A8" s="81"/>
      <c r="B8" s="27"/>
      <c r="C8" s="96" t="s">
        <v>463</v>
      </c>
      <c r="D8" s="88">
        <v>25</v>
      </c>
      <c r="E8" s="97">
        <v>15</v>
      </c>
      <c r="F8" s="98"/>
      <c r="G8" s="99">
        <f>C33*(10+E8+5)/(E33+5)</f>
        <v>220.71428571428572</v>
      </c>
      <c r="H8" s="88">
        <v>3</v>
      </c>
      <c r="I8" s="100">
        <v>4</v>
      </c>
      <c r="J8" s="98"/>
      <c r="K8" s="99">
        <f>C11*(I8+5)/(I11+5)</f>
        <v>306.36</v>
      </c>
      <c r="L8" s="88">
        <v>16</v>
      </c>
      <c r="M8" s="101">
        <v>9</v>
      </c>
      <c r="N8" s="98"/>
      <c r="O8" s="99">
        <f>C24*(M8+5)/(M24+5)</f>
        <v>129.5</v>
      </c>
      <c r="P8" s="88">
        <v>16</v>
      </c>
      <c r="Q8" s="102">
        <v>13</v>
      </c>
      <c r="R8" s="98"/>
      <c r="S8" s="99">
        <f>C24*(10+Q8+5)/(Q24+5)</f>
        <v>323.75</v>
      </c>
      <c r="T8" s="88">
        <v>30</v>
      </c>
      <c r="U8" s="102">
        <v>13</v>
      </c>
      <c r="V8" s="98"/>
      <c r="W8" s="99">
        <f>C38*(10+U8+5)/(U38+5)</f>
        <v>196</v>
      </c>
      <c r="X8" s="88">
        <v>14</v>
      </c>
      <c r="Y8" s="97">
        <v>14</v>
      </c>
      <c r="Z8" s="98"/>
      <c r="AA8" s="99">
        <f>C22*(10+Y8+5)/(Y22+5)</f>
        <v>525.8666666666667</v>
      </c>
      <c r="AB8" s="88">
        <v>5</v>
      </c>
      <c r="AC8" s="103">
        <v>18</v>
      </c>
      <c r="AD8" s="98"/>
      <c r="AE8" s="99">
        <f>C13*(10+AC8+5)/(AC13+5)</f>
        <v>492</v>
      </c>
      <c r="AF8" s="88">
        <v>6</v>
      </c>
      <c r="AG8" s="104">
        <v>20</v>
      </c>
      <c r="AH8" s="98"/>
      <c r="AI8" s="99">
        <f>C14*(10+AG8+5)/(AG14+5)</f>
        <v>1438.888888888889</v>
      </c>
      <c r="AJ8" s="88">
        <v>8</v>
      </c>
      <c r="AK8" s="105">
        <v>22</v>
      </c>
      <c r="AL8" s="98"/>
      <c r="AM8" s="99">
        <f>C16*(10+AK8+5)/(AK16+5)</f>
        <v>2320.4285714285716</v>
      </c>
      <c r="AN8" s="88">
        <v>13</v>
      </c>
      <c r="AO8" s="102">
        <v>11</v>
      </c>
      <c r="AP8" s="98"/>
      <c r="AQ8" s="99">
        <f>C21*(AO8+5)/(AO21+5)</f>
        <v>272.8888888888889</v>
      </c>
      <c r="AR8" s="88">
        <v>5</v>
      </c>
      <c r="AS8" s="97">
        <v>14</v>
      </c>
      <c r="AT8" s="98"/>
      <c r="AU8" s="99">
        <f>C13*(10+AS8+5)/(AS13+5)</f>
        <v>317.06666666666666</v>
      </c>
      <c r="AV8" s="88">
        <v>31</v>
      </c>
      <c r="AW8" s="102">
        <v>11</v>
      </c>
      <c r="AX8" s="98"/>
      <c r="AY8" s="99">
        <f>C39*(AW8+5)/(AW39+5)</f>
        <v>247.11111111111111</v>
      </c>
      <c r="AZ8" s="88">
        <v>17</v>
      </c>
      <c r="BA8" s="101">
        <v>8</v>
      </c>
      <c r="BB8" s="98"/>
      <c r="BC8" s="99">
        <f>C25*(BA8+5)/(BA25+5)</f>
        <v>113.28571428571429</v>
      </c>
    </row>
    <row r="9" spans="1:62" ht="13.5" thickTop="1">
      <c r="A9" s="106" t="s">
        <v>415</v>
      </c>
      <c r="B9" s="107">
        <v>1</v>
      </c>
      <c r="C9" s="108">
        <v>747</v>
      </c>
      <c r="D9" s="109">
        <v>23</v>
      </c>
      <c r="E9" s="110">
        <v>11</v>
      </c>
      <c r="F9" s="111"/>
      <c r="G9" s="112">
        <f>C31*(E9+5)/(E31+5)</f>
        <v>888.8888888888889</v>
      </c>
      <c r="H9" s="109">
        <v>35</v>
      </c>
      <c r="I9" s="113">
        <v>18</v>
      </c>
      <c r="J9" s="111"/>
      <c r="K9" s="114">
        <f>C43*(10+I9+5)/(I43+5)</f>
        <v>969</v>
      </c>
      <c r="L9" s="109">
        <v>5</v>
      </c>
      <c r="M9" s="115">
        <v>20</v>
      </c>
      <c r="N9" s="116"/>
      <c r="O9" s="112">
        <f>C13*(10+M9+5)/(M13+5)</f>
        <v>637.7777777777778</v>
      </c>
      <c r="P9" s="109">
        <v>9</v>
      </c>
      <c r="Q9" s="113">
        <v>18</v>
      </c>
      <c r="R9" s="111"/>
      <c r="S9" s="114">
        <f>C17*(10+Q9+5)/(Q17+5)</f>
        <v>876</v>
      </c>
      <c r="T9" s="109">
        <v>26</v>
      </c>
      <c r="U9" s="117">
        <v>5</v>
      </c>
      <c r="V9" s="111"/>
      <c r="W9" s="114">
        <f>C34*(U9+5)/(U34+5)</f>
        <v>332.0833333333333</v>
      </c>
      <c r="X9" s="109">
        <v>10</v>
      </c>
      <c r="Y9" s="118">
        <v>17</v>
      </c>
      <c r="Z9" s="111"/>
      <c r="AA9" s="114">
        <f>C18*(10+Y9+5)/(Y18+5)</f>
        <v>1368</v>
      </c>
      <c r="AB9" s="109">
        <v>25</v>
      </c>
      <c r="AC9" s="115">
        <v>20</v>
      </c>
      <c r="AD9" s="111"/>
      <c r="AE9" s="114">
        <f>C33*(10+AC9+5)/(AC33+5)</f>
        <v>400.55555555555554</v>
      </c>
      <c r="AF9" s="109">
        <v>8</v>
      </c>
      <c r="AG9" s="119">
        <v>22</v>
      </c>
      <c r="AH9" s="111"/>
      <c r="AI9" s="114">
        <f>C16*(10+AG9+5)/(AG16+5)</f>
        <v>2320.4285714285716</v>
      </c>
      <c r="AJ9" s="109">
        <v>3</v>
      </c>
      <c r="AK9" s="110">
        <v>11</v>
      </c>
      <c r="AL9" s="111"/>
      <c r="AM9" s="114">
        <f>C11*(AK9+5)/(AK11+5)</f>
        <v>756.4444444444445</v>
      </c>
      <c r="AN9" s="109">
        <v>27</v>
      </c>
      <c r="AO9" s="110">
        <v>13</v>
      </c>
      <c r="AP9" s="111"/>
      <c r="AQ9" s="114">
        <f>C35*(10+AO9+5)/(AO35+5)</f>
        <v>1191.75</v>
      </c>
      <c r="AR9" s="109">
        <v>28</v>
      </c>
      <c r="AS9" s="118">
        <v>16</v>
      </c>
      <c r="AT9" s="111"/>
      <c r="AU9" s="114">
        <f>C36*(10+AS9+5)/(AS36+5)</f>
        <v>1378.3076923076924</v>
      </c>
      <c r="AV9" s="109">
        <v>12</v>
      </c>
      <c r="AW9" s="110">
        <v>13</v>
      </c>
      <c r="AX9" s="111"/>
      <c r="AY9" s="114">
        <f>C20*(10+AW9+5)/(AW20+5)</f>
        <v>1347.5</v>
      </c>
      <c r="AZ9" s="109">
        <v>2</v>
      </c>
      <c r="BA9" s="120">
        <v>10</v>
      </c>
      <c r="BB9" s="111"/>
      <c r="BC9" s="114">
        <f>C10*(BA9+5)/(BA10+5)</f>
        <v>578.6842105263158</v>
      </c>
      <c r="BE9" s="121"/>
      <c r="BF9" s="121"/>
      <c r="BI9" s="121"/>
      <c r="BJ9" s="121"/>
    </row>
    <row r="10" spans="1:57" ht="12.75">
      <c r="A10" s="122" t="s">
        <v>417</v>
      </c>
      <c r="B10" s="123">
        <v>2</v>
      </c>
      <c r="C10" s="124">
        <v>733</v>
      </c>
      <c r="D10" s="125">
        <v>31</v>
      </c>
      <c r="E10" s="126">
        <v>14</v>
      </c>
      <c r="F10" s="47"/>
      <c r="G10" s="127">
        <f>C39*(10+E10+5)/(E39+5)</f>
        <v>537.4666666666667</v>
      </c>
      <c r="H10" s="125">
        <v>36</v>
      </c>
      <c r="I10" s="128">
        <v>20</v>
      </c>
      <c r="J10" s="47"/>
      <c r="K10" s="129">
        <f>C44*(10+I10+5)/(I44+5)</f>
        <v>598.8888888888889</v>
      </c>
      <c r="L10" s="125">
        <v>12</v>
      </c>
      <c r="M10" s="130">
        <v>12</v>
      </c>
      <c r="N10" s="131"/>
      <c r="O10" s="127">
        <f>C20*(10/2+M10+5)/(M20+5)</f>
        <v>996.4705882352941</v>
      </c>
      <c r="P10" s="125">
        <v>11</v>
      </c>
      <c r="Q10" s="130">
        <v>12</v>
      </c>
      <c r="R10" s="47"/>
      <c r="S10" s="129">
        <f>C19*(10/2+Q10+5)/(Q19+5)</f>
        <v>709.1764705882352</v>
      </c>
      <c r="T10" s="125">
        <v>3</v>
      </c>
      <c r="U10" s="132">
        <v>8</v>
      </c>
      <c r="V10" s="47"/>
      <c r="W10" s="129">
        <f>C11*(U10+5)/(U11+5)</f>
        <v>526.8095238095239</v>
      </c>
      <c r="X10" s="125">
        <v>28</v>
      </c>
      <c r="Y10" s="130">
        <v>13</v>
      </c>
      <c r="Z10" s="47"/>
      <c r="AA10" s="129">
        <f>C36*(10+Y10+5)/(Y36+5)</f>
        <v>1011.5</v>
      </c>
      <c r="AB10" s="125">
        <v>26</v>
      </c>
      <c r="AC10" s="132">
        <v>9</v>
      </c>
      <c r="AD10" s="47"/>
      <c r="AE10" s="129">
        <f>C34*(AC10+5)/(AC34+5)</f>
        <v>557.9</v>
      </c>
      <c r="AF10" s="125">
        <v>23</v>
      </c>
      <c r="AG10" s="133">
        <v>5</v>
      </c>
      <c r="AH10" s="47"/>
      <c r="AI10" s="129">
        <f>C31*(AG10+5)/(AG31+5)</f>
        <v>416.6666666666667</v>
      </c>
      <c r="AJ10" s="125">
        <v>22</v>
      </c>
      <c r="AK10" s="130">
        <v>11</v>
      </c>
      <c r="AL10" s="47"/>
      <c r="AM10" s="129">
        <f>C30*(AK10+5)/(AK30+5)</f>
        <v>353.77777777777777</v>
      </c>
      <c r="AN10" s="125">
        <v>15</v>
      </c>
      <c r="AO10" s="128">
        <v>20</v>
      </c>
      <c r="AP10" s="47"/>
      <c r="AQ10" s="129">
        <f>C23*(10+AO10+5)/(AO23+5)</f>
        <v>2065</v>
      </c>
      <c r="AR10" s="125">
        <v>34</v>
      </c>
      <c r="AS10" s="128">
        <v>21</v>
      </c>
      <c r="AT10" s="47"/>
      <c r="AU10" s="129">
        <f>C42*(10+AS10+5)/(AS42+5)</f>
        <v>1710</v>
      </c>
      <c r="AV10" s="125">
        <v>27</v>
      </c>
      <c r="AW10" s="134">
        <v>10</v>
      </c>
      <c r="AX10" s="47"/>
      <c r="AY10" s="129">
        <f>C35*(AW10+5)/(AW35+5)</f>
        <v>537.6315789473684</v>
      </c>
      <c r="AZ10" s="125">
        <v>1</v>
      </c>
      <c r="BA10" s="126">
        <v>14</v>
      </c>
      <c r="BB10" s="47"/>
      <c r="BC10" s="129">
        <f>C9*(10+BA10+5)/(BA9+5)</f>
        <v>1444.2</v>
      </c>
      <c r="BE10" s="121"/>
    </row>
    <row r="11" spans="1:55" ht="12.75">
      <c r="A11" s="122" t="s">
        <v>411</v>
      </c>
      <c r="B11" s="123">
        <v>3</v>
      </c>
      <c r="C11" s="124">
        <v>851</v>
      </c>
      <c r="D11" s="125">
        <v>12</v>
      </c>
      <c r="E11" s="130">
        <v>13</v>
      </c>
      <c r="F11" s="47"/>
      <c r="G11" s="127">
        <f>C20*(10+E11+5)/(E20+5)</f>
        <v>1347.5</v>
      </c>
      <c r="H11" s="125">
        <v>36</v>
      </c>
      <c r="I11" s="128">
        <v>20</v>
      </c>
      <c r="J11" s="47"/>
      <c r="K11" s="129">
        <f>C44*(10+I11+5)/(I44+5)</f>
        <v>598.8888888888889</v>
      </c>
      <c r="L11" s="125">
        <v>23</v>
      </c>
      <c r="M11" s="130">
        <v>11</v>
      </c>
      <c r="N11" s="131"/>
      <c r="O11" s="127">
        <f>C31*(M11+5)/(M31+5)</f>
        <v>888.8888888888889</v>
      </c>
      <c r="P11" s="125">
        <v>27</v>
      </c>
      <c r="Q11" s="134">
        <v>10</v>
      </c>
      <c r="R11" s="47"/>
      <c r="S11" s="129">
        <f>C35*(Q11+5)/(Q35+5)</f>
        <v>537.6315789473684</v>
      </c>
      <c r="T11" s="125">
        <v>2</v>
      </c>
      <c r="U11" s="126">
        <v>16</v>
      </c>
      <c r="V11" s="47"/>
      <c r="W11" s="129">
        <f>C10*(10+U11+5)/(U10+5)</f>
        <v>1747.923076923077</v>
      </c>
      <c r="X11" s="125">
        <v>34</v>
      </c>
      <c r="Y11" s="126">
        <v>17</v>
      </c>
      <c r="Z11" s="47"/>
      <c r="AA11" s="129">
        <f>C42*(10+Y11+5)/(Y42+5)</f>
        <v>1013.3333333333334</v>
      </c>
      <c r="AB11" s="125">
        <v>31</v>
      </c>
      <c r="AC11" s="128">
        <v>21</v>
      </c>
      <c r="AD11" s="47"/>
      <c r="AE11" s="129">
        <f>C39*(10+AC11+5)/(AC39+5)</f>
        <v>1251</v>
      </c>
      <c r="AF11" s="125">
        <v>10</v>
      </c>
      <c r="AG11" s="126">
        <v>17</v>
      </c>
      <c r="AH11" s="47"/>
      <c r="AI11" s="129">
        <f>C18*(10+AG11+5)/(AG18+5)</f>
        <v>1368</v>
      </c>
      <c r="AJ11" s="125">
        <v>1</v>
      </c>
      <c r="AK11" s="130">
        <v>13</v>
      </c>
      <c r="AL11" s="47"/>
      <c r="AM11" s="129">
        <f>C9*(10+AK11+5)/(AK9+5)</f>
        <v>1307.25</v>
      </c>
      <c r="AN11" s="125">
        <v>22</v>
      </c>
      <c r="AO11" s="128">
        <v>19</v>
      </c>
      <c r="AP11" s="47"/>
      <c r="AQ11" s="129">
        <f>C30*(10+AO11+5)/(AO30+5)</f>
        <v>1353.2</v>
      </c>
      <c r="AR11" s="125">
        <v>8</v>
      </c>
      <c r="AS11" s="135">
        <v>18</v>
      </c>
      <c r="AT11" s="47"/>
      <c r="AU11" s="129">
        <f>C16*(10+AS11+5)/(AS16+5)</f>
        <v>1317</v>
      </c>
      <c r="AV11" s="125">
        <v>26</v>
      </c>
      <c r="AW11" s="130">
        <v>13</v>
      </c>
      <c r="AX11" s="47"/>
      <c r="AY11" s="129">
        <f>C34*(10+AW11+5)/(AW34+5)</f>
        <v>1394.75</v>
      </c>
      <c r="AZ11" s="125">
        <v>11</v>
      </c>
      <c r="BA11" s="130">
        <v>12</v>
      </c>
      <c r="BB11" s="47"/>
      <c r="BC11" s="129">
        <f>C19*(10/2+BA11+5)/(BA19+5)</f>
        <v>709.1764705882352</v>
      </c>
    </row>
    <row r="12" spans="1:55" ht="12.75">
      <c r="A12" s="122" t="s">
        <v>426</v>
      </c>
      <c r="B12" s="123">
        <v>4</v>
      </c>
      <c r="C12" s="124">
        <v>468</v>
      </c>
      <c r="D12" s="125">
        <v>26</v>
      </c>
      <c r="E12" s="130">
        <v>12</v>
      </c>
      <c r="F12" s="47"/>
      <c r="G12" s="127">
        <f>C34*(10/2+E12+5)/(E34+5)</f>
        <v>1031.4117647058824</v>
      </c>
      <c r="H12" s="125">
        <v>11</v>
      </c>
      <c r="I12" s="132">
        <v>8</v>
      </c>
      <c r="J12" s="47"/>
      <c r="K12" s="129">
        <f>C19*(I12+5)/(I19+5)</f>
        <v>339.23809523809524</v>
      </c>
      <c r="L12" s="125">
        <v>34</v>
      </c>
      <c r="M12" s="134">
        <v>10</v>
      </c>
      <c r="N12" s="131"/>
      <c r="O12" s="127">
        <f>C42*(M12+5)/(M42+5)</f>
        <v>300</v>
      </c>
      <c r="P12" s="125">
        <v>7</v>
      </c>
      <c r="Q12" s="128">
        <v>19</v>
      </c>
      <c r="R12" s="47"/>
      <c r="S12" s="129">
        <f>C15*(10+Q12+5)/(Q15+5)</f>
        <v>649.4</v>
      </c>
      <c r="T12" s="125">
        <v>22</v>
      </c>
      <c r="U12" s="130">
        <v>12</v>
      </c>
      <c r="V12" s="47"/>
      <c r="W12" s="129">
        <f>C30*(10/2+U12+5)/(U30+5)</f>
        <v>515.0588235294117</v>
      </c>
      <c r="X12" s="125">
        <v>18</v>
      </c>
      <c r="Y12" s="136">
        <v>6</v>
      </c>
      <c r="Z12" s="47"/>
      <c r="AA12" s="129">
        <f>C26*(Y12+5)/(Y26+5)</f>
        <v>205.65217391304347</v>
      </c>
      <c r="AB12" s="125">
        <v>16</v>
      </c>
      <c r="AC12" s="126">
        <v>14</v>
      </c>
      <c r="AD12" s="47"/>
      <c r="AE12" s="129">
        <f>C24*(10+AC12+5)/(AC24+5)</f>
        <v>357.6666666666667</v>
      </c>
      <c r="AF12" s="125">
        <v>14</v>
      </c>
      <c r="AG12" s="126">
        <v>16</v>
      </c>
      <c r="AH12" s="47"/>
      <c r="AI12" s="129">
        <f>C22*(10+AG12+5)/(AG22+5)</f>
        <v>648.6153846153846</v>
      </c>
      <c r="AJ12" s="125">
        <v>23</v>
      </c>
      <c r="AK12" s="134">
        <v>10</v>
      </c>
      <c r="AL12" s="47"/>
      <c r="AM12" s="129">
        <f>C31*(AK12+5)/(AK31+5)</f>
        <v>789.4736842105264</v>
      </c>
      <c r="AN12" s="125">
        <v>32</v>
      </c>
      <c r="AO12" s="137">
        <v>23</v>
      </c>
      <c r="AP12" s="47"/>
      <c r="AQ12" s="129">
        <f>C40*(10+AO12+5)/(AO40+5)</f>
        <v>633.3333333333334</v>
      </c>
      <c r="AR12" s="125">
        <v>6</v>
      </c>
      <c r="AS12" s="128">
        <v>21</v>
      </c>
      <c r="AT12" s="47"/>
      <c r="AU12" s="129">
        <f>C14*(10+AS12+5)/(AS14+5)</f>
        <v>1665</v>
      </c>
      <c r="AV12" s="125">
        <v>8</v>
      </c>
      <c r="AW12" s="130">
        <v>12</v>
      </c>
      <c r="AX12" s="47"/>
      <c r="AY12" s="129">
        <f>C16*(10/2+AW12+5)/(AW16+5)</f>
        <v>568.1176470588235</v>
      </c>
      <c r="AZ12" s="125">
        <v>12</v>
      </c>
      <c r="BA12" s="132">
        <v>9</v>
      </c>
      <c r="BB12" s="47"/>
      <c r="BC12" s="129">
        <f>C20*(BA12+5)/(BA20+5)</f>
        <v>539</v>
      </c>
    </row>
    <row r="13" spans="1:55" ht="12.75">
      <c r="A13" s="122" t="s">
        <v>447</v>
      </c>
      <c r="B13" s="123">
        <v>5</v>
      </c>
      <c r="C13" s="124">
        <v>164</v>
      </c>
      <c r="D13" s="125">
        <v>27</v>
      </c>
      <c r="E13" s="130">
        <v>11</v>
      </c>
      <c r="F13" s="47"/>
      <c r="G13" s="127">
        <f>C35*(E13+5)/(E35+5)</f>
        <v>605.3333333333334</v>
      </c>
      <c r="H13" s="125">
        <v>23</v>
      </c>
      <c r="I13" s="138">
        <v>2</v>
      </c>
      <c r="J13" s="47"/>
      <c r="K13" s="129">
        <f>C31*(I13+5)/(I31+5)</f>
        <v>259.25925925925924</v>
      </c>
      <c r="L13" s="125">
        <v>1</v>
      </c>
      <c r="M13" s="133">
        <v>4</v>
      </c>
      <c r="N13" s="131"/>
      <c r="O13" s="127">
        <f>C9*(M13+5)/(M9+5)</f>
        <v>268.92</v>
      </c>
      <c r="P13" s="125">
        <v>36</v>
      </c>
      <c r="Q13" s="126">
        <v>16</v>
      </c>
      <c r="R13" s="47"/>
      <c r="S13" s="129">
        <f>C44*(10+Q13+5)/(Q44+5)</f>
        <v>367.2307692307692</v>
      </c>
      <c r="T13" s="125">
        <v>35</v>
      </c>
      <c r="U13" s="136">
        <v>6</v>
      </c>
      <c r="V13" s="47"/>
      <c r="W13" s="129">
        <f>C43*(U13+5)/(U43+5)</f>
        <v>154.47826086956522</v>
      </c>
      <c r="X13" s="125">
        <v>19</v>
      </c>
      <c r="Y13" s="126">
        <v>16</v>
      </c>
      <c r="Z13" s="47"/>
      <c r="AA13" s="129">
        <f>C27*(10+Y13+5)/(Y27+5)</f>
        <v>417.3076923076923</v>
      </c>
      <c r="AB13" s="125">
        <v>33</v>
      </c>
      <c r="AC13" s="136">
        <v>6</v>
      </c>
      <c r="AD13" s="47"/>
      <c r="AE13" s="129">
        <f>C41*(AC13+5)/(AC41+5)</f>
        <v>80</v>
      </c>
      <c r="AF13" s="125">
        <v>16</v>
      </c>
      <c r="AG13" s="130">
        <v>11</v>
      </c>
      <c r="AH13" s="47"/>
      <c r="AI13" s="129">
        <f>C24*(AG13+5)/(AG24+5)</f>
        <v>164.44444444444446</v>
      </c>
      <c r="AJ13" s="125">
        <v>14</v>
      </c>
      <c r="AK13" s="133">
        <v>3</v>
      </c>
      <c r="AL13" s="47"/>
      <c r="AM13" s="129">
        <f>C22*(AK13+5)/(AK22+5)</f>
        <v>83.6923076923077</v>
      </c>
      <c r="AN13" s="125">
        <v>37</v>
      </c>
      <c r="AO13" s="132">
        <v>8</v>
      </c>
      <c r="AP13" s="47"/>
      <c r="AQ13" s="129">
        <f>C45*(AO13+5)/(AO45+5)</f>
        <v>176.42857142857142</v>
      </c>
      <c r="AR13" s="125">
        <v>7</v>
      </c>
      <c r="AS13" s="134">
        <v>10</v>
      </c>
      <c r="AT13" s="47"/>
      <c r="AU13" s="129">
        <f>C15*(AS13+5)/(AS15+5)</f>
        <v>168.52941176470588</v>
      </c>
      <c r="AV13" s="125">
        <v>17</v>
      </c>
      <c r="AW13" s="132">
        <v>8</v>
      </c>
      <c r="AX13" s="47"/>
      <c r="AY13" s="129">
        <f>C25*(AW13+5)/(AW25+5)</f>
        <v>113.28571428571429</v>
      </c>
      <c r="AZ13" s="125">
        <v>29</v>
      </c>
      <c r="BA13" s="130">
        <v>11</v>
      </c>
      <c r="BB13" s="47"/>
      <c r="BC13" s="129">
        <f>C37*(BA13+5)/(BA37+5)</f>
        <v>123.55555555555556</v>
      </c>
    </row>
    <row r="14" spans="1:55" ht="12.75">
      <c r="A14" s="122" t="s">
        <v>433</v>
      </c>
      <c r="B14" s="123">
        <v>6</v>
      </c>
      <c r="C14" s="124">
        <v>370</v>
      </c>
      <c r="D14" s="125">
        <v>19</v>
      </c>
      <c r="E14" s="130">
        <v>13</v>
      </c>
      <c r="F14" s="47"/>
      <c r="G14" s="127">
        <f>C27*(10+E14+5)/(E27+5)</f>
        <v>306.25</v>
      </c>
      <c r="H14" s="125">
        <v>14</v>
      </c>
      <c r="I14" s="126">
        <v>14</v>
      </c>
      <c r="J14" s="47"/>
      <c r="K14" s="129">
        <f>C22*(10+I14+5)/(I22+5)</f>
        <v>525.8666666666667</v>
      </c>
      <c r="L14" s="125">
        <v>33</v>
      </c>
      <c r="M14" s="126">
        <v>14</v>
      </c>
      <c r="N14" s="131"/>
      <c r="O14" s="127">
        <f>C41*(10+M14+5)/(M41+5)</f>
        <v>309.3333333333333</v>
      </c>
      <c r="P14" s="125">
        <v>10</v>
      </c>
      <c r="Q14" s="133">
        <v>5</v>
      </c>
      <c r="R14" s="47"/>
      <c r="S14" s="129">
        <f>C18*(Q14+5)/(Q18+5)</f>
        <v>213.75</v>
      </c>
      <c r="T14" s="125">
        <v>13</v>
      </c>
      <c r="U14" s="126">
        <v>14</v>
      </c>
      <c r="V14" s="47"/>
      <c r="W14" s="129">
        <f>C21*(10+U14+5)/(U21+5)</f>
        <v>593.5333333333333</v>
      </c>
      <c r="X14" s="125">
        <v>27</v>
      </c>
      <c r="Y14" s="130">
        <v>12</v>
      </c>
      <c r="Z14" s="47"/>
      <c r="AA14" s="129">
        <f>C35*(10/2+Y14+5)/(Y35+5)</f>
        <v>881.2941176470588</v>
      </c>
      <c r="AB14" s="125">
        <v>8</v>
      </c>
      <c r="AC14" s="126">
        <v>16</v>
      </c>
      <c r="AD14" s="47"/>
      <c r="AE14" s="129">
        <f>C16*(10+AC14+5)/(AC16+5)</f>
        <v>1046.8461538461538</v>
      </c>
      <c r="AF14" s="125">
        <v>15</v>
      </c>
      <c r="AG14" s="133">
        <v>4</v>
      </c>
      <c r="AH14" s="47"/>
      <c r="AI14" s="129">
        <f>C23*(AG14+5)/(AG23+5)</f>
        <v>207.7826086956522</v>
      </c>
      <c r="AJ14" s="125">
        <v>11</v>
      </c>
      <c r="AK14" s="130">
        <v>12</v>
      </c>
      <c r="AL14" s="47"/>
      <c r="AM14" s="129">
        <f>C19*(10/2+AK14+5)/(AK19+5)</f>
        <v>709.1764705882352</v>
      </c>
      <c r="AN14" s="125">
        <v>18</v>
      </c>
      <c r="AO14" s="134">
        <v>10</v>
      </c>
      <c r="AP14" s="47"/>
      <c r="AQ14" s="129">
        <f>C26*(AO14+5)/(AO26+5)</f>
        <v>339.4736842105263</v>
      </c>
      <c r="AR14" s="125">
        <v>4</v>
      </c>
      <c r="AS14" s="133">
        <v>3</v>
      </c>
      <c r="AT14" s="47"/>
      <c r="AU14" s="129">
        <f>C12*(AS14+5)/(AS12+5)</f>
        <v>144</v>
      </c>
      <c r="AV14" s="125">
        <v>21</v>
      </c>
      <c r="AW14" s="126">
        <v>15</v>
      </c>
      <c r="AX14" s="47"/>
      <c r="AY14" s="129">
        <f>C29*(10+AW14+5)/(AW29+5)</f>
        <v>750</v>
      </c>
      <c r="AZ14" s="125">
        <v>9</v>
      </c>
      <c r="BA14" s="130">
        <v>13</v>
      </c>
      <c r="BB14" s="47"/>
      <c r="BC14" s="129">
        <f>C17*(10+BA14+5)/(BA17+5)</f>
        <v>511</v>
      </c>
    </row>
    <row r="15" spans="1:57" ht="12.75">
      <c r="A15" s="122" t="s">
        <v>443</v>
      </c>
      <c r="B15" s="123">
        <v>7</v>
      </c>
      <c r="C15" s="124">
        <v>191</v>
      </c>
      <c r="D15" s="125">
        <v>15</v>
      </c>
      <c r="E15" s="132">
        <v>7</v>
      </c>
      <c r="F15" s="47"/>
      <c r="G15" s="127">
        <f>C23*(E15+5)/(E23+5)</f>
        <v>289.6363636363636</v>
      </c>
      <c r="H15" s="125">
        <v>22</v>
      </c>
      <c r="I15" s="136">
        <v>6</v>
      </c>
      <c r="J15" s="47"/>
      <c r="K15" s="129">
        <f>C30*(I15+5)/(I30+5)</f>
        <v>190.34782608695653</v>
      </c>
      <c r="L15" s="125">
        <v>13</v>
      </c>
      <c r="M15" s="133">
        <v>3</v>
      </c>
      <c r="N15" s="131"/>
      <c r="O15" s="127">
        <f>C21*(M15+5)/(M21+5)</f>
        <v>94.46153846153847</v>
      </c>
      <c r="P15" s="125">
        <v>4</v>
      </c>
      <c r="Q15" s="133">
        <v>5</v>
      </c>
      <c r="R15" s="47"/>
      <c r="S15" s="129">
        <f>C12*(Q15+5)/(Q12+5)</f>
        <v>195</v>
      </c>
      <c r="T15" s="125">
        <v>29</v>
      </c>
      <c r="U15" s="130">
        <v>13</v>
      </c>
      <c r="V15" s="47"/>
      <c r="W15" s="129">
        <f>C37*(10+U15+5)/(U37+5)</f>
        <v>243.25</v>
      </c>
      <c r="X15" s="125">
        <v>25</v>
      </c>
      <c r="Y15" s="128">
        <v>19</v>
      </c>
      <c r="Z15" s="47"/>
      <c r="AA15" s="129">
        <f>C33*(10+Y15+5)/(Y33+5)</f>
        <v>350.2</v>
      </c>
      <c r="AB15" s="125">
        <v>36</v>
      </c>
      <c r="AC15" s="130">
        <v>13</v>
      </c>
      <c r="AD15" s="47"/>
      <c r="AE15" s="129">
        <f>C44*(10+AC15+5)/(AC44+5)</f>
        <v>269.5</v>
      </c>
      <c r="AF15" s="125">
        <v>19</v>
      </c>
      <c r="AG15" s="126">
        <v>14</v>
      </c>
      <c r="AH15" s="47"/>
      <c r="AI15" s="129">
        <f>C27*(10+AG15+5)/(AG27+5)</f>
        <v>338.3333333333333</v>
      </c>
      <c r="AJ15" s="125">
        <v>33</v>
      </c>
      <c r="AK15" s="128">
        <v>19</v>
      </c>
      <c r="AL15" s="47"/>
      <c r="AM15" s="129">
        <f>C41*(10+AK15+5)/(AK41+5)</f>
        <v>544</v>
      </c>
      <c r="AN15" s="125">
        <v>17</v>
      </c>
      <c r="AO15" s="130">
        <v>11</v>
      </c>
      <c r="AP15" s="47"/>
      <c r="AQ15" s="129">
        <f>C25*(AO15+5)/(AO25+5)</f>
        <v>162.66666666666666</v>
      </c>
      <c r="AR15" s="125">
        <v>16</v>
      </c>
      <c r="AS15" s="130">
        <v>12</v>
      </c>
      <c r="AT15" s="47"/>
      <c r="AU15" s="129">
        <f>C24*(10/2+AS15+5)/(AS24+5)</f>
        <v>239.41176470588235</v>
      </c>
      <c r="AV15" s="125">
        <v>30</v>
      </c>
      <c r="AW15" s="126">
        <v>17</v>
      </c>
      <c r="AX15" s="47"/>
      <c r="AY15" s="129">
        <f>C38*(10+AW15+5)/(AW38+5)</f>
        <v>298.6666666666667</v>
      </c>
      <c r="AZ15" s="125">
        <v>20</v>
      </c>
      <c r="BA15" s="132">
        <v>8</v>
      </c>
      <c r="BB15" s="47"/>
      <c r="BC15" s="129">
        <f>C28*(BA15+5)/(BA28+5)</f>
        <v>190.04761904761904</v>
      </c>
      <c r="BE15" s="121"/>
    </row>
    <row r="16" spans="1:55" ht="12.75">
      <c r="A16" s="122" t="s">
        <v>427</v>
      </c>
      <c r="B16" s="123">
        <v>8</v>
      </c>
      <c r="C16" s="124">
        <v>439</v>
      </c>
      <c r="D16" s="125">
        <v>21</v>
      </c>
      <c r="E16" s="126">
        <v>16</v>
      </c>
      <c r="F16" s="47"/>
      <c r="G16" s="127">
        <f>C29*(10+E16+5)/(E29+5)</f>
        <v>834.6153846153846</v>
      </c>
      <c r="H16" s="125">
        <v>26</v>
      </c>
      <c r="I16" s="126">
        <v>14</v>
      </c>
      <c r="J16" s="47"/>
      <c r="K16" s="129">
        <f>C34*(10+I16+5)/(I34+5)</f>
        <v>1540.8666666666666</v>
      </c>
      <c r="L16" s="125">
        <v>15</v>
      </c>
      <c r="M16" s="130">
        <v>12</v>
      </c>
      <c r="N16" s="131"/>
      <c r="O16" s="127">
        <f>C23*(10/2+M16+5)/(M23+5)</f>
        <v>687.1764705882352</v>
      </c>
      <c r="P16" s="125">
        <v>20</v>
      </c>
      <c r="Q16" s="135">
        <v>18</v>
      </c>
      <c r="R16" s="47"/>
      <c r="S16" s="129">
        <f>C28*(10+Q16+5)/(Q28+5)</f>
        <v>921</v>
      </c>
      <c r="T16" s="125">
        <v>24</v>
      </c>
      <c r="U16" s="130">
        <v>13</v>
      </c>
      <c r="V16" s="47"/>
      <c r="W16" s="129">
        <f>C32*(10+U16+5)/(U32+5)</f>
        <v>236.25</v>
      </c>
      <c r="X16" s="125">
        <v>11</v>
      </c>
      <c r="Y16" s="134">
        <v>10</v>
      </c>
      <c r="Z16" s="47"/>
      <c r="AA16" s="129">
        <f>C19*(Y16+5)/(Y19+5)</f>
        <v>432.63157894736844</v>
      </c>
      <c r="AB16" s="125">
        <v>6</v>
      </c>
      <c r="AC16" s="132">
        <v>8</v>
      </c>
      <c r="AD16" s="47"/>
      <c r="AE16" s="129">
        <f>C14*(AC16+5)/(AC14+5)</f>
        <v>229.04761904761904</v>
      </c>
      <c r="AF16" s="125">
        <v>1</v>
      </c>
      <c r="AG16" s="138">
        <v>2</v>
      </c>
      <c r="AH16" s="47"/>
      <c r="AI16" s="129">
        <f>C9*(AG16+5)/(AG9+5)</f>
        <v>193.66666666666666</v>
      </c>
      <c r="AJ16" s="125">
        <v>2</v>
      </c>
      <c r="AK16" s="138">
        <v>2</v>
      </c>
      <c r="AL16" s="47"/>
      <c r="AM16" s="129">
        <f>C10*(AK16+5)/(AK10+5)</f>
        <v>320.6875</v>
      </c>
      <c r="AN16" s="125">
        <v>34</v>
      </c>
      <c r="AO16" s="126">
        <v>14</v>
      </c>
      <c r="AP16" s="47"/>
      <c r="AQ16" s="129">
        <f>C42*(10+AO16+5)/(AO42+5)</f>
        <v>734.6666666666666</v>
      </c>
      <c r="AR16" s="125">
        <v>3</v>
      </c>
      <c r="AS16" s="136">
        <v>6</v>
      </c>
      <c r="AT16" s="47"/>
      <c r="AU16" s="129">
        <f>C11*(AS16+5)/(AS11+5)</f>
        <v>407</v>
      </c>
      <c r="AV16" s="125">
        <v>4</v>
      </c>
      <c r="AW16" s="130">
        <v>12</v>
      </c>
      <c r="AX16" s="47"/>
      <c r="AY16" s="129">
        <f>C12*(10/2+AW16+5)/(AW12+5)</f>
        <v>605.6470588235294</v>
      </c>
      <c r="AZ16" s="125">
        <v>18</v>
      </c>
      <c r="BA16" s="139"/>
      <c r="BB16" s="47"/>
      <c r="BC16" s="129"/>
    </row>
    <row r="17" spans="1:55" ht="12.75">
      <c r="A17" s="122" t="s">
        <v>438</v>
      </c>
      <c r="B17" s="123">
        <v>9</v>
      </c>
      <c r="C17" s="124">
        <v>292</v>
      </c>
      <c r="D17" s="125">
        <v>29</v>
      </c>
      <c r="E17" s="126">
        <v>17</v>
      </c>
      <c r="F17" s="47"/>
      <c r="G17" s="127">
        <f>C37*(10+E17+5)/(E37+5)</f>
        <v>370.6666666666667</v>
      </c>
      <c r="H17" s="125">
        <v>21</v>
      </c>
      <c r="I17" s="132">
        <v>8</v>
      </c>
      <c r="J17" s="47"/>
      <c r="K17" s="129">
        <f>C29*(I17+5)/(I29+5)</f>
        <v>216.66666666666666</v>
      </c>
      <c r="L17" s="125">
        <v>35</v>
      </c>
      <c r="M17" s="126">
        <v>15</v>
      </c>
      <c r="N17" s="131"/>
      <c r="O17" s="127">
        <f>C43*(10+M17+5)/(M43+5)</f>
        <v>692.1428571428571</v>
      </c>
      <c r="P17" s="125">
        <v>1</v>
      </c>
      <c r="Q17" s="136">
        <v>6</v>
      </c>
      <c r="R17" s="47"/>
      <c r="S17" s="129">
        <f>C9*(Q17+5)/(Q9+5)</f>
        <v>357.2608695652174</v>
      </c>
      <c r="T17" s="125">
        <v>36</v>
      </c>
      <c r="U17" s="126">
        <v>16</v>
      </c>
      <c r="V17" s="47"/>
      <c r="W17" s="129">
        <f>C44*(10+U17+5)/(U44+5)</f>
        <v>367.2307692307692</v>
      </c>
      <c r="X17" s="125">
        <v>20</v>
      </c>
      <c r="Y17" s="126">
        <v>14</v>
      </c>
      <c r="Z17" s="47"/>
      <c r="AA17" s="129">
        <f>C28*(10+Y17+5)/(Y28+5)</f>
        <v>593.5333333333333</v>
      </c>
      <c r="AB17" s="125">
        <v>19</v>
      </c>
      <c r="AC17" s="132">
        <v>9</v>
      </c>
      <c r="AD17" s="47"/>
      <c r="AE17" s="129">
        <f>C27*(AC17+5)/(AC27+5)</f>
        <v>122.5</v>
      </c>
      <c r="AF17" s="125">
        <v>31</v>
      </c>
      <c r="AG17" s="130">
        <v>12</v>
      </c>
      <c r="AH17" s="47"/>
      <c r="AI17" s="129">
        <f>C39*(10/2+AG17+5)/(AG39+5)</f>
        <v>359.7647058823529</v>
      </c>
      <c r="AJ17" s="125">
        <v>13</v>
      </c>
      <c r="AK17" s="126">
        <v>14</v>
      </c>
      <c r="AL17" s="47"/>
      <c r="AM17" s="129">
        <f>C21*(10+AK17+5)/(AK21+5)</f>
        <v>593.5333333333333</v>
      </c>
      <c r="AN17" s="125">
        <v>16</v>
      </c>
      <c r="AO17" s="126">
        <v>15</v>
      </c>
      <c r="AP17" s="47"/>
      <c r="AQ17" s="129">
        <f>C24*(10+AO17+5)/(AO24+5)</f>
        <v>396.42857142857144</v>
      </c>
      <c r="AR17" s="125">
        <v>14</v>
      </c>
      <c r="AS17" s="130">
        <v>12</v>
      </c>
      <c r="AT17" s="47"/>
      <c r="AU17" s="129">
        <f>C22*(10/2+AS17+5)/(AS22+5)</f>
        <v>352</v>
      </c>
      <c r="AV17" s="125">
        <v>32</v>
      </c>
      <c r="AW17" s="128">
        <v>21</v>
      </c>
      <c r="AX17" s="47"/>
      <c r="AY17" s="129">
        <f>C40*(10+AW17+5)/(AW40+5)</f>
        <v>450</v>
      </c>
      <c r="AZ17" s="125">
        <v>6</v>
      </c>
      <c r="BA17" s="130">
        <v>11</v>
      </c>
      <c r="BB17" s="47"/>
      <c r="BC17" s="129">
        <f>C14*(BA17+5)/(BA14+5)</f>
        <v>328.8888888888889</v>
      </c>
    </row>
    <row r="18" spans="1:55" ht="12.75">
      <c r="A18" s="122" t="s">
        <v>424</v>
      </c>
      <c r="B18" s="123">
        <v>10</v>
      </c>
      <c r="C18" s="124">
        <v>513</v>
      </c>
      <c r="D18" s="125">
        <v>24</v>
      </c>
      <c r="E18" s="140">
        <v>22</v>
      </c>
      <c r="F18" s="47"/>
      <c r="G18" s="127">
        <f>C32*(10+E18+5)/(E32+5)</f>
        <v>713.5714285714286</v>
      </c>
      <c r="H18" s="125">
        <v>34</v>
      </c>
      <c r="I18" s="133">
        <v>4</v>
      </c>
      <c r="J18" s="47"/>
      <c r="K18" s="129">
        <f>C42*(I18+5)/(I42+5)</f>
        <v>136.8</v>
      </c>
      <c r="L18" s="125">
        <v>19</v>
      </c>
      <c r="M18" s="126">
        <v>17</v>
      </c>
      <c r="N18" s="131"/>
      <c r="O18" s="127">
        <f>C27*(10+M18+5)/(M27+5)</f>
        <v>466.6666666666667</v>
      </c>
      <c r="P18" s="125">
        <v>6</v>
      </c>
      <c r="Q18" s="128">
        <v>19</v>
      </c>
      <c r="R18" s="47"/>
      <c r="S18" s="129">
        <f>C14*(10+Q18+5)/(Q14+5)</f>
        <v>1258</v>
      </c>
      <c r="T18" s="125">
        <v>11</v>
      </c>
      <c r="U18" s="126">
        <v>17</v>
      </c>
      <c r="V18" s="47"/>
      <c r="W18" s="129">
        <f>C19*(10+U18+5)/(U19+5)</f>
        <v>1461.3333333333333</v>
      </c>
      <c r="X18" s="125">
        <v>1</v>
      </c>
      <c r="Y18" s="132">
        <v>7</v>
      </c>
      <c r="Z18" s="47"/>
      <c r="AA18" s="129">
        <f>C9*(Y18+5)/(Y9+5)</f>
        <v>407.45454545454544</v>
      </c>
      <c r="AB18" s="125">
        <v>37</v>
      </c>
      <c r="AC18" s="128">
        <v>19</v>
      </c>
      <c r="AD18" s="47"/>
      <c r="AE18" s="129">
        <f>C45*(10+AC18+5)/(AC45+5)</f>
        <v>969</v>
      </c>
      <c r="AF18" s="125">
        <v>3</v>
      </c>
      <c r="AG18" s="132">
        <v>7</v>
      </c>
      <c r="AH18" s="47"/>
      <c r="AI18" s="129">
        <f>C11*(AG18+5)/(AG11+5)</f>
        <v>464.1818181818182</v>
      </c>
      <c r="AJ18" s="125">
        <v>26</v>
      </c>
      <c r="AK18" s="136">
        <v>6</v>
      </c>
      <c r="AL18" s="47"/>
      <c r="AM18" s="129">
        <f>C34*(AK18+5)/(AK34+5)</f>
        <v>381.17391304347825</v>
      </c>
      <c r="AN18" s="125">
        <v>28</v>
      </c>
      <c r="AO18" s="132">
        <v>8</v>
      </c>
      <c r="AP18" s="47"/>
      <c r="AQ18" s="129">
        <f>C36*(AO18+5)/(AO36+5)</f>
        <v>357.8095238095238</v>
      </c>
      <c r="AR18" s="125">
        <v>27</v>
      </c>
      <c r="AS18" s="130">
        <v>13</v>
      </c>
      <c r="AT18" s="47"/>
      <c r="AU18" s="129">
        <f>C35*(10+AS18+5)/(AS35+5)</f>
        <v>1191.75</v>
      </c>
      <c r="AV18" s="125">
        <v>23</v>
      </c>
      <c r="AW18" s="134">
        <v>10</v>
      </c>
      <c r="AX18" s="47"/>
      <c r="AY18" s="129">
        <f>C31*(AW18+5)/(AW31+5)</f>
        <v>789.4736842105264</v>
      </c>
      <c r="AZ18" s="125">
        <v>15</v>
      </c>
      <c r="BA18" s="134">
        <v>10</v>
      </c>
      <c r="BB18" s="47"/>
      <c r="BC18" s="129">
        <f>C23*(BA18+5)/(BA23+5)</f>
        <v>419.2105263157895</v>
      </c>
    </row>
    <row r="19" spans="1:55" ht="12.75">
      <c r="A19" s="122" t="s">
        <v>421</v>
      </c>
      <c r="B19" s="123">
        <v>11</v>
      </c>
      <c r="C19" s="124">
        <v>548</v>
      </c>
      <c r="D19" s="125">
        <v>28</v>
      </c>
      <c r="E19" s="130">
        <v>11</v>
      </c>
      <c r="F19" s="47"/>
      <c r="G19" s="127">
        <f>C36*(E19+5)/(E36+5)</f>
        <v>513.7777777777778</v>
      </c>
      <c r="H19" s="125">
        <v>4</v>
      </c>
      <c r="I19" s="126">
        <v>16</v>
      </c>
      <c r="J19" s="47"/>
      <c r="K19" s="129">
        <f>C12*(10+I19+5)/(I12+5)</f>
        <v>1116</v>
      </c>
      <c r="L19" s="125">
        <v>18</v>
      </c>
      <c r="M19" s="126">
        <v>14</v>
      </c>
      <c r="N19" s="131"/>
      <c r="O19" s="127">
        <f>C26*(10+M19+5)/(M26+5)</f>
        <v>831.3333333333334</v>
      </c>
      <c r="P19" s="125">
        <v>2</v>
      </c>
      <c r="Q19" s="130">
        <v>12</v>
      </c>
      <c r="R19" s="47"/>
      <c r="S19" s="129">
        <f>C10*(10/2+Q19+5)/(Q10+5)</f>
        <v>948.5882352941177</v>
      </c>
      <c r="T19" s="125">
        <v>10</v>
      </c>
      <c r="U19" s="132">
        <v>7</v>
      </c>
      <c r="V19" s="47"/>
      <c r="W19" s="129">
        <f>C18*(U19+5)/(U18+5)</f>
        <v>279.8181818181818</v>
      </c>
      <c r="X19" s="125">
        <v>8</v>
      </c>
      <c r="Y19" s="126">
        <v>14</v>
      </c>
      <c r="Z19" s="47"/>
      <c r="AA19" s="129">
        <f>C16*(10+Y19+5)/(Y16+5)</f>
        <v>848.7333333333333</v>
      </c>
      <c r="AB19" s="125">
        <v>14</v>
      </c>
      <c r="AC19" s="126">
        <v>16</v>
      </c>
      <c r="AD19" s="47"/>
      <c r="AE19" s="129">
        <f>C22*(10+AC19+5)/(AC22+5)</f>
        <v>648.6153846153846</v>
      </c>
      <c r="AF19" s="125">
        <v>26</v>
      </c>
      <c r="AG19" s="133">
        <v>5</v>
      </c>
      <c r="AH19" s="47"/>
      <c r="AI19" s="129">
        <f>C34*(AG19+5)/(AG34+5)</f>
        <v>332.0833333333333</v>
      </c>
      <c r="AJ19" s="125">
        <v>6</v>
      </c>
      <c r="AK19" s="130">
        <v>12</v>
      </c>
      <c r="AL19" s="47"/>
      <c r="AM19" s="129">
        <f>C14*(10/2+AK19+5)/(AK14+5)</f>
        <v>478.8235294117647</v>
      </c>
      <c r="AN19" s="125">
        <v>21</v>
      </c>
      <c r="AO19" s="126">
        <v>15</v>
      </c>
      <c r="AP19" s="47"/>
      <c r="AQ19" s="129">
        <f>C29*(10+AO19+5)/(AO29+5)</f>
        <v>750</v>
      </c>
      <c r="AR19" s="125">
        <v>15</v>
      </c>
      <c r="AS19" s="126">
        <v>14</v>
      </c>
      <c r="AT19" s="47"/>
      <c r="AU19" s="129">
        <f>C23*(10+AS19+5)/(AS23+5)</f>
        <v>1026.6</v>
      </c>
      <c r="AV19" s="125">
        <v>34</v>
      </c>
      <c r="AW19" s="126">
        <v>14</v>
      </c>
      <c r="AX19" s="47"/>
      <c r="AY19" s="129">
        <f>C42*(10+AW19+5)/(AW42+5)</f>
        <v>734.6666666666666</v>
      </c>
      <c r="AZ19" s="125">
        <v>3</v>
      </c>
      <c r="BA19" s="130">
        <v>12</v>
      </c>
      <c r="BB19" s="47"/>
      <c r="BC19" s="129">
        <f>C11*(10/2+BA19+5)/(BA11+5)</f>
        <v>1101.2941176470588</v>
      </c>
    </row>
    <row r="20" spans="1:55" ht="12.75">
      <c r="A20" s="122" t="s">
        <v>414</v>
      </c>
      <c r="B20" s="123">
        <v>12</v>
      </c>
      <c r="C20" s="124">
        <v>770</v>
      </c>
      <c r="D20" s="125">
        <v>3</v>
      </c>
      <c r="E20" s="130">
        <v>11</v>
      </c>
      <c r="F20" s="47"/>
      <c r="G20" s="127">
        <f>C11*(E20+5)/(E11+5)</f>
        <v>756.4444444444445</v>
      </c>
      <c r="H20" s="125">
        <v>31</v>
      </c>
      <c r="I20" s="128">
        <v>20</v>
      </c>
      <c r="J20" s="47"/>
      <c r="K20" s="129">
        <f>C39*(10+I20+5)/(I39+5)</f>
        <v>1081.111111111111</v>
      </c>
      <c r="L20" s="125">
        <v>2</v>
      </c>
      <c r="M20" s="130">
        <v>12</v>
      </c>
      <c r="N20" s="131"/>
      <c r="O20" s="127">
        <f>C10*(10/2+M20+5)/(M10+5)</f>
        <v>948.5882352941177</v>
      </c>
      <c r="P20" s="125">
        <v>13</v>
      </c>
      <c r="Q20" s="140">
        <v>22</v>
      </c>
      <c r="R20" s="47"/>
      <c r="S20" s="129">
        <f>C21*(10+Q20+5)/(Q21+5)</f>
        <v>1622.7142857142858</v>
      </c>
      <c r="T20" s="125">
        <v>14</v>
      </c>
      <c r="U20" s="140">
        <v>22</v>
      </c>
      <c r="V20" s="47"/>
      <c r="W20" s="129">
        <f>C22*(10+U20+5)/(U22+5)</f>
        <v>1437.7142857142858</v>
      </c>
      <c r="X20" s="125">
        <v>23</v>
      </c>
      <c r="Y20" s="126">
        <v>14</v>
      </c>
      <c r="Z20" s="47"/>
      <c r="AA20" s="129">
        <f>C31*(10+Y20+5)/(Y31+5)</f>
        <v>1933.3333333333333</v>
      </c>
      <c r="AB20" s="125">
        <v>28</v>
      </c>
      <c r="AC20" s="130">
        <v>13</v>
      </c>
      <c r="AD20" s="47"/>
      <c r="AE20" s="129">
        <f>C36*(10+AC20+5)/(AC36+5)</f>
        <v>1011.5</v>
      </c>
      <c r="AF20" s="125">
        <v>34</v>
      </c>
      <c r="AG20" s="126">
        <v>16</v>
      </c>
      <c r="AH20" s="47"/>
      <c r="AI20" s="129">
        <f>C42*(10+AG20+5)/(AG42+5)</f>
        <v>906.1538461538462</v>
      </c>
      <c r="AJ20" s="125">
        <v>27</v>
      </c>
      <c r="AK20" s="130">
        <v>11</v>
      </c>
      <c r="AL20" s="47"/>
      <c r="AM20" s="129">
        <f>C35*(AK20+5)/(AK35+5)</f>
        <v>605.3333333333334</v>
      </c>
      <c r="AN20" s="125">
        <v>26</v>
      </c>
      <c r="AO20" s="130">
        <v>11</v>
      </c>
      <c r="AP20" s="47"/>
      <c r="AQ20" s="129">
        <f>C34*(AO20+5)/(AO34+5)</f>
        <v>708.4444444444445</v>
      </c>
      <c r="AR20" s="125">
        <v>22</v>
      </c>
      <c r="AS20" s="126">
        <v>14</v>
      </c>
      <c r="AT20" s="47"/>
      <c r="AU20" s="129">
        <f>C30*(10+AS20+5)/(AS30+5)</f>
        <v>769.4666666666667</v>
      </c>
      <c r="AV20" s="125">
        <v>1</v>
      </c>
      <c r="AW20" s="130">
        <v>11</v>
      </c>
      <c r="AX20" s="47"/>
      <c r="AY20" s="129">
        <f>C9*(AW20+5)/(AW9+5)</f>
        <v>664</v>
      </c>
      <c r="AZ20" s="125">
        <v>4</v>
      </c>
      <c r="BA20" s="126">
        <v>15</v>
      </c>
      <c r="BB20" s="47"/>
      <c r="BC20" s="129">
        <f>C12*(10+BA20+5)/(BA12+5)</f>
        <v>1002.8571428571429</v>
      </c>
    </row>
    <row r="21" spans="1:55" ht="12.75">
      <c r="A21" s="122" t="s">
        <v>436</v>
      </c>
      <c r="B21" s="123">
        <v>13</v>
      </c>
      <c r="C21" s="124">
        <v>307</v>
      </c>
      <c r="D21" s="125">
        <v>17</v>
      </c>
      <c r="E21" s="128">
        <v>21</v>
      </c>
      <c r="F21" s="47"/>
      <c r="G21" s="127">
        <f>C25*(10+E21+5)/(E25+5)</f>
        <v>823.5</v>
      </c>
      <c r="H21" s="125">
        <v>18</v>
      </c>
      <c r="I21" s="130">
        <v>12</v>
      </c>
      <c r="J21" s="47"/>
      <c r="K21" s="129">
        <f>C26*(10/2+I21+5)/(I26+5)</f>
        <v>556.4705882352941</v>
      </c>
      <c r="L21" s="125">
        <v>7</v>
      </c>
      <c r="M21" s="128">
        <v>21</v>
      </c>
      <c r="N21" s="131"/>
      <c r="O21" s="127">
        <f>C15*(10+M21+5)/(M15+5)</f>
        <v>859.5</v>
      </c>
      <c r="P21" s="125">
        <v>12</v>
      </c>
      <c r="Q21" s="138">
        <v>2</v>
      </c>
      <c r="R21" s="47"/>
      <c r="S21" s="129">
        <f>C20*(Q21+5)/(Q20+5)</f>
        <v>199.62962962962962</v>
      </c>
      <c r="T21" s="125">
        <v>6</v>
      </c>
      <c r="U21" s="134">
        <v>10</v>
      </c>
      <c r="V21" s="47"/>
      <c r="W21" s="129">
        <f>C14*(U21+5)/(U14+5)</f>
        <v>292.10526315789474</v>
      </c>
      <c r="X21" s="125">
        <v>37</v>
      </c>
      <c r="Y21" s="130">
        <v>11</v>
      </c>
      <c r="Z21" s="47"/>
      <c r="AA21" s="129">
        <f>C45*(Y21+5)/(Y45+5)</f>
        <v>253.33333333333334</v>
      </c>
      <c r="AB21" s="125">
        <v>30</v>
      </c>
      <c r="AC21" s="135">
        <v>18</v>
      </c>
      <c r="AD21" s="47"/>
      <c r="AE21" s="129">
        <f>C38*(10+AC21+5)/(AC38+5)</f>
        <v>336</v>
      </c>
      <c r="AF21" s="125">
        <v>21</v>
      </c>
      <c r="AG21" s="132">
        <v>8</v>
      </c>
      <c r="AH21" s="47"/>
      <c r="AI21" s="129">
        <f>C29*(AG21+5)/(AG29+5)</f>
        <v>216.66666666666666</v>
      </c>
      <c r="AJ21" s="125">
        <v>9</v>
      </c>
      <c r="AK21" s="134">
        <v>10</v>
      </c>
      <c r="AL21" s="47"/>
      <c r="AM21" s="129">
        <f>C17*(AK21+5)/(AK17+5)</f>
        <v>230.52631578947367</v>
      </c>
      <c r="AN21" s="125">
        <v>20</v>
      </c>
      <c r="AO21" s="130">
        <v>13</v>
      </c>
      <c r="AP21" s="47"/>
      <c r="AQ21" s="129">
        <f>C28*(AO21+5)/(AO28+5)</f>
        <v>221.04</v>
      </c>
      <c r="AR21" s="125">
        <v>35</v>
      </c>
      <c r="AS21" s="126">
        <v>14</v>
      </c>
      <c r="AT21" s="47"/>
      <c r="AU21" s="129">
        <f>C43*(10+AS21+5)/(AS43+5)</f>
        <v>624.4666666666667</v>
      </c>
      <c r="AV21" s="125">
        <v>14</v>
      </c>
      <c r="AW21" s="126">
        <v>14</v>
      </c>
      <c r="AX21" s="47"/>
      <c r="AY21" s="129">
        <f>C22*(10+AW21+5)/(AW22+5)</f>
        <v>525.8666666666667</v>
      </c>
      <c r="AZ21" s="125">
        <v>33</v>
      </c>
      <c r="BA21" s="126">
        <v>14</v>
      </c>
      <c r="BB21" s="47"/>
      <c r="BC21" s="129">
        <f>C41*(10+BA21+5)/(BA41+5)</f>
        <v>309.3333333333333</v>
      </c>
    </row>
    <row r="22" spans="1:55" ht="12.75">
      <c r="A22" s="122" t="s">
        <v>442</v>
      </c>
      <c r="B22" s="123">
        <v>14</v>
      </c>
      <c r="C22" s="124">
        <v>272</v>
      </c>
      <c r="D22" s="125">
        <v>16</v>
      </c>
      <c r="E22" s="126">
        <v>16</v>
      </c>
      <c r="F22" s="47"/>
      <c r="G22" s="127">
        <f>C24*(10+E22+5)/(E24+5)</f>
        <v>441.15384615384613</v>
      </c>
      <c r="H22" s="125">
        <v>6</v>
      </c>
      <c r="I22" s="134">
        <v>10</v>
      </c>
      <c r="J22" s="47"/>
      <c r="K22" s="129">
        <f>C14*(I22+5)/(I14+5)</f>
        <v>292.10526315789474</v>
      </c>
      <c r="L22" s="125">
        <v>32</v>
      </c>
      <c r="M22" s="128">
        <v>20</v>
      </c>
      <c r="N22" s="131"/>
      <c r="O22" s="127">
        <f>C40*(10+M22+5)/(M40+5)</f>
        <v>388.8888888888889</v>
      </c>
      <c r="P22" s="125">
        <v>30</v>
      </c>
      <c r="Q22" s="128">
        <v>19</v>
      </c>
      <c r="R22" s="47"/>
      <c r="S22" s="129">
        <f>C38*(10+Q22+5)/(Q38+5)</f>
        <v>380.8</v>
      </c>
      <c r="T22" s="125">
        <v>12</v>
      </c>
      <c r="U22" s="138">
        <v>2</v>
      </c>
      <c r="V22" s="47"/>
      <c r="W22" s="129">
        <f>C20*(U22+5)/(U20+5)</f>
        <v>199.62962962962962</v>
      </c>
      <c r="X22" s="125">
        <v>37</v>
      </c>
      <c r="Y22" s="134">
        <v>10</v>
      </c>
      <c r="Z22" s="47"/>
      <c r="AA22" s="129">
        <f>C45*(Y22+5)/(Y45+5)</f>
        <v>237.5</v>
      </c>
      <c r="AB22" s="125">
        <v>11</v>
      </c>
      <c r="AC22" s="132">
        <v>8</v>
      </c>
      <c r="AD22" s="47"/>
      <c r="AE22" s="129">
        <f>C19*(AC22+5)/(AC19+5)</f>
        <v>339.23809523809524</v>
      </c>
      <c r="AF22" s="125">
        <v>4</v>
      </c>
      <c r="AG22" s="132">
        <v>8</v>
      </c>
      <c r="AH22" s="47"/>
      <c r="AI22" s="129">
        <f>C12*(AG22+5)/(AG12+5)</f>
        <v>289.7142857142857</v>
      </c>
      <c r="AJ22" s="125">
        <v>5</v>
      </c>
      <c r="AK22" s="128">
        <v>21</v>
      </c>
      <c r="AL22" s="47"/>
      <c r="AM22" s="129">
        <f>C13*(10+AK22+5)/(AK13+5)</f>
        <v>738</v>
      </c>
      <c r="AN22" s="125">
        <v>31</v>
      </c>
      <c r="AO22" s="126">
        <v>17</v>
      </c>
      <c r="AP22" s="47"/>
      <c r="AQ22" s="129">
        <f>C39*(10+AO22+5)/(AO39+5)</f>
        <v>741.3333333333334</v>
      </c>
      <c r="AR22" s="125">
        <v>9</v>
      </c>
      <c r="AS22" s="130">
        <v>12</v>
      </c>
      <c r="AT22" s="47"/>
      <c r="AU22" s="129">
        <f>C17*(10/2+AS22+5)/(AS17+5)</f>
        <v>377.88235294117646</v>
      </c>
      <c r="AV22" s="125">
        <v>13</v>
      </c>
      <c r="AW22" s="134">
        <v>10</v>
      </c>
      <c r="AX22" s="47"/>
      <c r="AY22" s="129">
        <f>C21*(AW22+5)/(AW21+5)</f>
        <v>242.3684210526316</v>
      </c>
      <c r="AZ22" s="125">
        <v>21</v>
      </c>
      <c r="BA22" s="132">
        <v>7</v>
      </c>
      <c r="BB22" s="47"/>
      <c r="BC22" s="129">
        <f>C29*(BA22+5)/(BA29+5)</f>
        <v>190.9090909090909</v>
      </c>
    </row>
    <row r="23" spans="1:57" ht="12.75">
      <c r="A23" s="122" t="s">
        <v>423</v>
      </c>
      <c r="B23" s="123">
        <v>15</v>
      </c>
      <c r="C23" s="124">
        <v>531</v>
      </c>
      <c r="D23" s="125">
        <v>7</v>
      </c>
      <c r="E23" s="126">
        <v>17</v>
      </c>
      <c r="F23" s="47"/>
      <c r="G23" s="127">
        <f>C15*(10+E23+5)/(E15+5)</f>
        <v>509.3333333333333</v>
      </c>
      <c r="H23" s="125">
        <v>20</v>
      </c>
      <c r="I23" s="134">
        <v>10</v>
      </c>
      <c r="J23" s="47"/>
      <c r="K23" s="129">
        <f>C28*(I23+5)/(I28+5)</f>
        <v>242.3684210526316</v>
      </c>
      <c r="L23" s="125">
        <v>8</v>
      </c>
      <c r="M23" s="130">
        <v>12</v>
      </c>
      <c r="N23" s="131"/>
      <c r="O23" s="127">
        <f>C16*(10/2+M23+5)/(M16+5)</f>
        <v>568.1176470588235</v>
      </c>
      <c r="P23" s="125">
        <v>25</v>
      </c>
      <c r="Q23" s="140">
        <v>22</v>
      </c>
      <c r="R23" s="47"/>
      <c r="S23" s="129">
        <f>C33*(10+Q23+5)/(Q33+5)</f>
        <v>544.4285714285714</v>
      </c>
      <c r="T23" s="125">
        <v>33</v>
      </c>
      <c r="U23" s="126">
        <v>17</v>
      </c>
      <c r="V23" s="47"/>
      <c r="W23" s="129">
        <f>C41*(10+U23+5)/(U41+5)</f>
        <v>426.6666666666667</v>
      </c>
      <c r="X23" s="125">
        <v>31</v>
      </c>
      <c r="Y23" s="135">
        <v>18</v>
      </c>
      <c r="Z23" s="47"/>
      <c r="AA23" s="129">
        <f>C39*(10+Y23+5)/(Y39+5)</f>
        <v>834</v>
      </c>
      <c r="AB23" s="125">
        <v>22</v>
      </c>
      <c r="AC23" s="126">
        <v>14</v>
      </c>
      <c r="AD23" s="47"/>
      <c r="AE23" s="129">
        <f>C30*(10+AC23+5)/(AC30+5)</f>
        <v>769.4666666666667</v>
      </c>
      <c r="AF23" s="125">
        <v>18</v>
      </c>
      <c r="AG23" s="135">
        <v>18</v>
      </c>
      <c r="AH23" s="47"/>
      <c r="AI23" s="129">
        <f>C26*(10+AG23+5)/(AG26+5)</f>
        <v>1290</v>
      </c>
      <c r="AJ23" s="125">
        <v>21</v>
      </c>
      <c r="AK23" s="130">
        <v>13</v>
      </c>
      <c r="AL23" s="47"/>
      <c r="AM23" s="129">
        <f>C29*(10+AK23+5)/(AK29+5)</f>
        <v>612.5</v>
      </c>
      <c r="AN23" s="125">
        <v>2</v>
      </c>
      <c r="AO23" s="133">
        <v>4</v>
      </c>
      <c r="AP23" s="47"/>
      <c r="AQ23" s="129">
        <f>C10*(AO23+5)/(AO10+5)</f>
        <v>263.88</v>
      </c>
      <c r="AR23" s="125">
        <v>11</v>
      </c>
      <c r="AS23" s="134">
        <v>10</v>
      </c>
      <c r="AT23" s="47"/>
      <c r="AU23" s="129">
        <f>C19*(AS23+5)/(AS19+5)</f>
        <v>432.63157894736844</v>
      </c>
      <c r="AV23" s="125">
        <v>28</v>
      </c>
      <c r="AW23" s="126">
        <v>14</v>
      </c>
      <c r="AX23" s="47"/>
      <c r="AY23" s="129">
        <f>C36*(10+AW23+5)/(AW36+5)</f>
        <v>1117.4666666666667</v>
      </c>
      <c r="AZ23" s="125">
        <v>10</v>
      </c>
      <c r="BA23" s="126">
        <v>14</v>
      </c>
      <c r="BB23" s="47"/>
      <c r="BC23" s="129">
        <f>C18*(10+BA23+5)/(BA18+5)</f>
        <v>991.8</v>
      </c>
      <c r="BE23" s="121"/>
    </row>
    <row r="24" spans="1:57" ht="12.75">
      <c r="A24" s="122" t="s">
        <v>444</v>
      </c>
      <c r="B24" s="123">
        <v>16</v>
      </c>
      <c r="C24" s="124">
        <v>185</v>
      </c>
      <c r="D24" s="125">
        <v>14</v>
      </c>
      <c r="E24" s="132">
        <v>8</v>
      </c>
      <c r="F24" s="47"/>
      <c r="G24" s="127">
        <f>C22*(E24+5)/(E22+5)</f>
        <v>168.38095238095238</v>
      </c>
      <c r="H24" s="125">
        <v>33</v>
      </c>
      <c r="I24" s="126">
        <v>17</v>
      </c>
      <c r="J24" s="47"/>
      <c r="K24" s="129">
        <f>C41*(10+I24+5)/(I41+5)</f>
        <v>426.6666666666667</v>
      </c>
      <c r="L24" s="125">
        <v>32</v>
      </c>
      <c r="M24" s="126">
        <v>15</v>
      </c>
      <c r="N24" s="131"/>
      <c r="O24" s="127">
        <f>C40*(10+M24+5)/(M40+5)</f>
        <v>333.3333333333333</v>
      </c>
      <c r="P24" s="125">
        <v>37</v>
      </c>
      <c r="Q24" s="130">
        <v>11</v>
      </c>
      <c r="R24" s="47"/>
      <c r="S24" s="129">
        <f>C45*(Q24+5)/(Q45+5)</f>
        <v>207.27272727272728</v>
      </c>
      <c r="T24" s="125">
        <v>17</v>
      </c>
      <c r="U24" s="130">
        <v>11</v>
      </c>
      <c r="V24" s="47"/>
      <c r="W24" s="129">
        <f>C25*(U24+5)/(U25+5)</f>
        <v>162.66666666666666</v>
      </c>
      <c r="X24" s="125">
        <v>24</v>
      </c>
      <c r="Y24" s="126">
        <v>17</v>
      </c>
      <c r="Z24" s="47"/>
      <c r="AA24" s="129">
        <f>C32*(10+Y24+5)/(Y32+5)</f>
        <v>360</v>
      </c>
      <c r="AB24" s="125">
        <v>4</v>
      </c>
      <c r="AC24" s="134">
        <v>10</v>
      </c>
      <c r="AD24" s="47"/>
      <c r="AE24" s="129">
        <f>C12*(AC24+5)/(AC12+5)</f>
        <v>369.4736842105263</v>
      </c>
      <c r="AF24" s="125">
        <v>5</v>
      </c>
      <c r="AG24" s="130">
        <v>13</v>
      </c>
      <c r="AH24" s="47"/>
      <c r="AI24" s="129">
        <f>C13*(10+AG24+5)/(AG13+5)</f>
        <v>287</v>
      </c>
      <c r="AJ24" s="125">
        <v>19</v>
      </c>
      <c r="AK24" s="130">
        <v>13</v>
      </c>
      <c r="AL24" s="47"/>
      <c r="AM24" s="129">
        <f>C27*(10+AK24+5)/(AK27+5)</f>
        <v>306.25</v>
      </c>
      <c r="AN24" s="125">
        <v>9</v>
      </c>
      <c r="AO24" s="132">
        <v>9</v>
      </c>
      <c r="AP24" s="47"/>
      <c r="AQ24" s="129">
        <f>C17*(AO24+5)/(AO17+5)</f>
        <v>204.4</v>
      </c>
      <c r="AR24" s="125">
        <v>7</v>
      </c>
      <c r="AS24" s="130">
        <v>12</v>
      </c>
      <c r="AT24" s="47"/>
      <c r="AU24" s="129">
        <f>C15*(10/2+AS24+5)/(AS15+5)</f>
        <v>247.1764705882353</v>
      </c>
      <c r="AV24" s="125">
        <v>20</v>
      </c>
      <c r="AW24" s="136">
        <v>6</v>
      </c>
      <c r="AX24" s="141"/>
      <c r="AY24" s="129">
        <f>C28*(AW24+5)/(AW28+5)</f>
        <v>146.82608695652175</v>
      </c>
      <c r="AZ24" s="125">
        <v>35</v>
      </c>
      <c r="BA24" s="133">
        <v>5</v>
      </c>
      <c r="BB24" s="141"/>
      <c r="BC24" s="129">
        <f>C43*(BA24+5)/(BA43+5)</f>
        <v>134.58333333333334</v>
      </c>
      <c r="BE24" s="121"/>
    </row>
    <row r="25" spans="1:55" ht="12.75">
      <c r="A25" s="122" t="s">
        <v>445</v>
      </c>
      <c r="B25" s="123">
        <v>17</v>
      </c>
      <c r="C25" s="124">
        <v>183</v>
      </c>
      <c r="D25" s="125">
        <v>13</v>
      </c>
      <c r="E25" s="133">
        <v>3</v>
      </c>
      <c r="F25" s="47"/>
      <c r="G25" s="127">
        <f>C21*(E25+5)/(E21+5)</f>
        <v>94.46153846153847</v>
      </c>
      <c r="H25" s="125">
        <v>28</v>
      </c>
      <c r="I25" s="134">
        <v>10</v>
      </c>
      <c r="J25" s="47"/>
      <c r="K25" s="129">
        <f>C36*(I25+5)/(I36+5)</f>
        <v>456.3157894736842</v>
      </c>
      <c r="L25" s="125">
        <v>30</v>
      </c>
      <c r="M25" s="126">
        <v>15</v>
      </c>
      <c r="N25" s="131"/>
      <c r="O25" s="127">
        <f>C38*(10+M25+5)/(M38+5)</f>
        <v>240</v>
      </c>
      <c r="P25" s="125">
        <v>37</v>
      </c>
      <c r="Q25" s="132">
        <v>7</v>
      </c>
      <c r="R25" s="47"/>
      <c r="S25" s="129">
        <f>C45*(Q25+5)/(Q45+5)</f>
        <v>155.45454545454547</v>
      </c>
      <c r="T25" s="125">
        <v>16</v>
      </c>
      <c r="U25" s="130">
        <v>13</v>
      </c>
      <c r="V25" s="47"/>
      <c r="W25" s="129">
        <f>C24*(10+U25+5)/(U24+5)</f>
        <v>323.75</v>
      </c>
      <c r="X25" s="125">
        <v>32</v>
      </c>
      <c r="Y25" s="126">
        <v>14</v>
      </c>
      <c r="Z25" s="47"/>
      <c r="AA25" s="129">
        <f>C40*(10+Y25+5)/(Y40+5)</f>
        <v>193.33333333333334</v>
      </c>
      <c r="AB25" s="125">
        <v>21</v>
      </c>
      <c r="AC25" s="132">
        <v>8</v>
      </c>
      <c r="AD25" s="47"/>
      <c r="AE25" s="129">
        <f>C29*(AC25+5)/(AC29+5)</f>
        <v>216.66666666666666</v>
      </c>
      <c r="AF25" s="125">
        <v>24</v>
      </c>
      <c r="AG25" s="130">
        <v>12</v>
      </c>
      <c r="AH25" s="47"/>
      <c r="AI25" s="129">
        <f>C32*(10/2+AG25+5)/(AG32+5)</f>
        <v>174.7058823529412</v>
      </c>
      <c r="AJ25" s="125">
        <v>36</v>
      </c>
      <c r="AK25" s="126">
        <v>14</v>
      </c>
      <c r="AL25" s="47"/>
      <c r="AM25" s="129">
        <f>C44*(10+AK25+5)/(AK44+5)</f>
        <v>297.73333333333335</v>
      </c>
      <c r="AN25" s="125">
        <v>7</v>
      </c>
      <c r="AO25" s="130">
        <v>13</v>
      </c>
      <c r="AP25" s="47"/>
      <c r="AQ25" s="129">
        <f>C15*(10+AO25+5)/(AO15+5)</f>
        <v>334.25</v>
      </c>
      <c r="AR25" s="125">
        <v>33</v>
      </c>
      <c r="AS25" s="130">
        <v>13</v>
      </c>
      <c r="AT25" s="47"/>
      <c r="AU25" s="129">
        <f>C41*(10+AS25+5)/(AS41+5)</f>
        <v>280</v>
      </c>
      <c r="AV25" s="125">
        <v>5</v>
      </c>
      <c r="AW25" s="126">
        <v>16</v>
      </c>
      <c r="AX25" s="47"/>
      <c r="AY25" s="129">
        <f>C13*(10+AW25+5)/(AW13+5)</f>
        <v>391.0769230769231</v>
      </c>
      <c r="AZ25" s="125">
        <v>19</v>
      </c>
      <c r="BA25" s="126">
        <v>16</v>
      </c>
      <c r="BB25" s="47"/>
      <c r="BC25" s="129">
        <f>C27*(BA25+5)/(BA27+5)</f>
        <v>167.04545454545453</v>
      </c>
    </row>
    <row r="26" spans="1:55" ht="12.75">
      <c r="A26" s="122" t="s">
        <v>429</v>
      </c>
      <c r="B26" s="123">
        <v>18</v>
      </c>
      <c r="C26" s="124">
        <v>430</v>
      </c>
      <c r="D26" s="125">
        <v>30</v>
      </c>
      <c r="E26" s="140">
        <v>22</v>
      </c>
      <c r="F26" s="47"/>
      <c r="G26" s="127">
        <f>C38*(10+E26+5)/(E38+5)</f>
        <v>592</v>
      </c>
      <c r="H26" s="125">
        <v>13</v>
      </c>
      <c r="I26" s="130">
        <v>12</v>
      </c>
      <c r="J26" s="47"/>
      <c r="K26" s="129">
        <f>C21*(10/2+I26+5)/(I21+5)</f>
        <v>397.29411764705884</v>
      </c>
      <c r="L26" s="125">
        <v>11</v>
      </c>
      <c r="M26" s="134">
        <v>10</v>
      </c>
      <c r="N26" s="131"/>
      <c r="O26" s="127">
        <f>C19*(M26+5)/(M19+5)</f>
        <v>432.63157894736844</v>
      </c>
      <c r="P26" s="125">
        <v>28</v>
      </c>
      <c r="Q26" s="133">
        <v>5</v>
      </c>
      <c r="R26" s="47"/>
      <c r="S26" s="129">
        <f>C36*(Q26+5)/(Q36+5)</f>
        <v>240.83333333333334</v>
      </c>
      <c r="T26" s="125">
        <v>27</v>
      </c>
      <c r="U26" s="132">
        <v>7</v>
      </c>
      <c r="V26" s="47"/>
      <c r="W26" s="129">
        <f>C35*(U26+5)/(U35+5)</f>
        <v>371.45454545454544</v>
      </c>
      <c r="X26" s="125">
        <v>4</v>
      </c>
      <c r="Y26" s="135">
        <v>18</v>
      </c>
      <c r="Z26" s="47"/>
      <c r="AA26" s="129">
        <f>C12*(10+Y26+5)/(Y12+5)</f>
        <v>1404</v>
      </c>
      <c r="AB26" s="125">
        <v>23</v>
      </c>
      <c r="AC26" s="132">
        <v>7</v>
      </c>
      <c r="AD26" s="47"/>
      <c r="AE26" s="129">
        <f>C31*(AC26+5)/(AC31+5)</f>
        <v>545.4545454545455</v>
      </c>
      <c r="AF26" s="125">
        <v>15</v>
      </c>
      <c r="AG26" s="136">
        <v>6</v>
      </c>
      <c r="AH26" s="47"/>
      <c r="AI26" s="129">
        <f>C23*(AG26+5)/(AG23+5)</f>
        <v>253.95652173913044</v>
      </c>
      <c r="AJ26" s="125">
        <v>35</v>
      </c>
      <c r="AK26" s="130">
        <v>12</v>
      </c>
      <c r="AL26" s="47"/>
      <c r="AM26" s="129">
        <f>C43*(10/2+AK26+5)/(AK43+5)</f>
        <v>418</v>
      </c>
      <c r="AN26" s="125">
        <v>6</v>
      </c>
      <c r="AO26" s="126">
        <v>14</v>
      </c>
      <c r="AP26" s="47"/>
      <c r="AQ26" s="129">
        <f>C14*(10+AO26+5)/(AO14+5)</f>
        <v>715.3333333333334</v>
      </c>
      <c r="AR26" s="125">
        <v>21</v>
      </c>
      <c r="AS26" s="126">
        <v>17</v>
      </c>
      <c r="AT26" s="47"/>
      <c r="AU26" s="129">
        <f>C29*(10+AS26+5)/(AS29+5)</f>
        <v>933.3333333333334</v>
      </c>
      <c r="AV26" s="125">
        <v>22</v>
      </c>
      <c r="AW26" s="130">
        <v>13</v>
      </c>
      <c r="AX26" s="47"/>
      <c r="AY26" s="129">
        <f>C30*(10+AW26+5)/(AW30+5)</f>
        <v>696.5</v>
      </c>
      <c r="AZ26" s="125">
        <v>8</v>
      </c>
      <c r="BA26" s="142"/>
      <c r="BB26" s="47"/>
      <c r="BC26" s="129"/>
    </row>
    <row r="27" spans="1:57" ht="12.75">
      <c r="A27" s="122" t="s">
        <v>446</v>
      </c>
      <c r="B27" s="123">
        <v>19</v>
      </c>
      <c r="C27" s="124">
        <v>175</v>
      </c>
      <c r="D27" s="125">
        <v>6</v>
      </c>
      <c r="E27" s="130">
        <v>11</v>
      </c>
      <c r="F27" s="47"/>
      <c r="G27" s="127">
        <f>C14*(E27+5)/(E14+5)</f>
        <v>328.8888888888889</v>
      </c>
      <c r="H27" s="125">
        <v>24</v>
      </c>
      <c r="I27" s="130">
        <v>13</v>
      </c>
      <c r="J27" s="47"/>
      <c r="K27" s="129">
        <f>C32*(10+I27+5)/(I32+5)</f>
        <v>236.25</v>
      </c>
      <c r="L27" s="125">
        <v>10</v>
      </c>
      <c r="M27" s="132">
        <v>7</v>
      </c>
      <c r="N27" s="131"/>
      <c r="O27" s="127">
        <f>C18*(M27+5)/(M18+5)</f>
        <v>279.8181818181818</v>
      </c>
      <c r="P27" s="125">
        <v>35</v>
      </c>
      <c r="Q27" s="132">
        <v>7</v>
      </c>
      <c r="R27" s="47"/>
      <c r="S27" s="129">
        <f>C43*(Q27+5)/(Q43+5)</f>
        <v>176.1818181818182</v>
      </c>
      <c r="T27" s="125">
        <v>28</v>
      </c>
      <c r="U27" s="136">
        <v>6</v>
      </c>
      <c r="V27" s="47"/>
      <c r="W27" s="129">
        <f>C36*(U27+5)/(U36+5)</f>
        <v>276.4347826086956</v>
      </c>
      <c r="X27" s="125">
        <v>5</v>
      </c>
      <c r="Y27" s="132">
        <v>8</v>
      </c>
      <c r="Z27" s="47"/>
      <c r="AA27" s="129">
        <f>C13*(Y27+5)/(Y13+5)</f>
        <v>101.52380952380952</v>
      </c>
      <c r="AB27" s="125">
        <v>9</v>
      </c>
      <c r="AC27" s="126">
        <v>15</v>
      </c>
      <c r="AD27" s="47"/>
      <c r="AE27" s="129">
        <f>C17*(10+AC27+5)/(AC17+5)</f>
        <v>625.7142857142857</v>
      </c>
      <c r="AF27" s="125">
        <v>7</v>
      </c>
      <c r="AG27" s="134">
        <v>10</v>
      </c>
      <c r="AH27" s="47"/>
      <c r="AI27" s="129">
        <f>C15*(AG27+5)/(AG15+5)</f>
        <v>150.78947368421052</v>
      </c>
      <c r="AJ27" s="125">
        <v>16</v>
      </c>
      <c r="AK27" s="130">
        <v>11</v>
      </c>
      <c r="AL27" s="47"/>
      <c r="AM27" s="129">
        <f>C24*(AK27+5)/(AK24+5)</f>
        <v>164.44444444444446</v>
      </c>
      <c r="AN27" s="125">
        <v>33</v>
      </c>
      <c r="AO27" s="134">
        <v>10</v>
      </c>
      <c r="AP27" s="47"/>
      <c r="AQ27" s="129">
        <f>C41*(AO27+5)/(AO41+5)</f>
        <v>126.3157894736842</v>
      </c>
      <c r="AR27" s="125">
        <v>31</v>
      </c>
      <c r="AS27" s="132">
        <v>8</v>
      </c>
      <c r="AT27" s="47"/>
      <c r="AU27" s="129">
        <f>C39*(AS27+5)/(AS39+5)</f>
        <v>172.0952380952381</v>
      </c>
      <c r="AV27" s="125">
        <v>29</v>
      </c>
      <c r="AW27" s="126">
        <v>17</v>
      </c>
      <c r="AX27" s="47"/>
      <c r="AY27" s="129">
        <f>C37*(10+AW27+5)/(AW37+5)</f>
        <v>370.6666666666667</v>
      </c>
      <c r="AZ27" s="125">
        <v>30</v>
      </c>
      <c r="BA27" s="126">
        <v>17</v>
      </c>
      <c r="BB27" s="47"/>
      <c r="BC27" s="129">
        <f>C38*(10+BA27+5)/(BA38+5)</f>
        <v>298.6666666666667</v>
      </c>
      <c r="BE27" s="121"/>
    </row>
    <row r="28" spans="1:57" ht="12.75">
      <c r="A28" s="122" t="s">
        <v>437</v>
      </c>
      <c r="B28" s="123">
        <v>20</v>
      </c>
      <c r="C28" s="124">
        <v>307</v>
      </c>
      <c r="D28" s="125">
        <v>22</v>
      </c>
      <c r="E28" s="134">
        <v>10</v>
      </c>
      <c r="F28" s="47"/>
      <c r="G28" s="127">
        <f>C30*(E28+5)/(E30+5)</f>
        <v>314.2105263157895</v>
      </c>
      <c r="H28" s="125">
        <v>15</v>
      </c>
      <c r="I28" s="126">
        <v>14</v>
      </c>
      <c r="J28" s="47"/>
      <c r="K28" s="129">
        <f>C23*(10+I28+5)/(I23+5)</f>
        <v>1026.6</v>
      </c>
      <c r="L28" s="125">
        <v>36</v>
      </c>
      <c r="M28" s="130">
        <v>13</v>
      </c>
      <c r="N28" s="131"/>
      <c r="O28" s="127">
        <f>C44*(10+M28+5)/(M44+5)</f>
        <v>269.5</v>
      </c>
      <c r="P28" s="125">
        <v>8</v>
      </c>
      <c r="Q28" s="136">
        <v>6</v>
      </c>
      <c r="R28" s="47"/>
      <c r="S28" s="129">
        <f>C16*(Q28+5)/(Q16+5)</f>
        <v>209.95652173913044</v>
      </c>
      <c r="T28" s="125">
        <v>37</v>
      </c>
      <c r="U28" s="130">
        <v>13</v>
      </c>
      <c r="V28" s="47"/>
      <c r="W28" s="129">
        <f>C45*(10+U28+5)/(U45+5)</f>
        <v>498.75</v>
      </c>
      <c r="X28" s="125">
        <v>9</v>
      </c>
      <c r="Y28" s="134">
        <v>10</v>
      </c>
      <c r="Z28" s="47"/>
      <c r="AA28" s="129">
        <f>C17*(Y28+5)/(Y17+5)</f>
        <v>230.52631578947367</v>
      </c>
      <c r="AB28" s="125">
        <v>32</v>
      </c>
      <c r="AC28" s="126">
        <v>17</v>
      </c>
      <c r="AD28" s="47"/>
      <c r="AE28" s="129">
        <f>C40*(10+AC28+5)/(AC40+5)</f>
        <v>266.6666666666667</v>
      </c>
      <c r="AF28" s="125">
        <v>35</v>
      </c>
      <c r="AG28" s="130">
        <v>12</v>
      </c>
      <c r="AH28" s="47"/>
      <c r="AI28" s="129">
        <f>C43*(10/2+AG28+5)/(AG43+5)</f>
        <v>418</v>
      </c>
      <c r="AJ28" s="125">
        <v>31</v>
      </c>
      <c r="AK28" s="126">
        <v>14</v>
      </c>
      <c r="AL28" s="47"/>
      <c r="AM28" s="129">
        <f>C39*(10+AK28+5)/(AK39+5)</f>
        <v>537.4666666666667</v>
      </c>
      <c r="AN28" s="125">
        <v>25</v>
      </c>
      <c r="AO28" s="128">
        <v>20</v>
      </c>
      <c r="AP28" s="47"/>
      <c r="AQ28" s="129">
        <f>C33*(10+AO28+5)/(AO33+5)</f>
        <v>400.55555555555554</v>
      </c>
      <c r="AR28" s="125">
        <v>29</v>
      </c>
      <c r="AS28" s="135">
        <v>18</v>
      </c>
      <c r="AT28" s="47"/>
      <c r="AU28" s="129">
        <f>C37*(10+AS28+5)/(AS37+5)</f>
        <v>417</v>
      </c>
      <c r="AV28" s="125">
        <v>16</v>
      </c>
      <c r="AW28" s="135">
        <v>18</v>
      </c>
      <c r="AX28" s="141"/>
      <c r="AY28" s="129">
        <f>C24*(10+AW28+5)/(AW24+5)</f>
        <v>555</v>
      </c>
      <c r="AZ28" s="125">
        <v>7</v>
      </c>
      <c r="BA28" s="126">
        <v>16</v>
      </c>
      <c r="BB28" s="141"/>
      <c r="BC28" s="129">
        <f>C15*(10+BA28+5)/(BA15+5)</f>
        <v>455.46153846153845</v>
      </c>
      <c r="BE28" s="121"/>
    </row>
    <row r="29" spans="1:55" ht="12.75">
      <c r="A29" s="122" t="s">
        <v>434</v>
      </c>
      <c r="B29" s="123">
        <v>21</v>
      </c>
      <c r="C29" s="124">
        <v>350</v>
      </c>
      <c r="D29" s="125">
        <v>8</v>
      </c>
      <c r="E29" s="132">
        <v>8</v>
      </c>
      <c r="F29" s="47"/>
      <c r="G29" s="127">
        <f>C16*(E29+5)/(E16+5)</f>
        <v>271.76190476190476</v>
      </c>
      <c r="H29" s="125">
        <v>9</v>
      </c>
      <c r="I29" s="126">
        <v>16</v>
      </c>
      <c r="J29" s="47"/>
      <c r="K29" s="129">
        <f>C17*(10+I29+5)/(I17+5)</f>
        <v>696.3076923076923</v>
      </c>
      <c r="L29" s="125">
        <v>29</v>
      </c>
      <c r="M29" s="128">
        <v>20</v>
      </c>
      <c r="N29" s="131"/>
      <c r="O29" s="127">
        <f>C37*(10+M29+5)/(M37+5)</f>
        <v>540.5555555555555</v>
      </c>
      <c r="P29" s="125">
        <v>31</v>
      </c>
      <c r="Q29" s="130">
        <v>13</v>
      </c>
      <c r="R29" s="47"/>
      <c r="S29" s="129">
        <f>C39*(10+Q29+5)/(Q39+5)</f>
        <v>486.5</v>
      </c>
      <c r="T29" s="125">
        <v>25</v>
      </c>
      <c r="U29" s="128">
        <v>20</v>
      </c>
      <c r="V29" s="47"/>
      <c r="W29" s="129">
        <f>C33*(10+U29+5)/(U33+5)</f>
        <v>400.55555555555554</v>
      </c>
      <c r="X29" s="125">
        <v>26</v>
      </c>
      <c r="Y29" s="132">
        <v>9</v>
      </c>
      <c r="Z29" s="47"/>
      <c r="AA29" s="129">
        <f>C34*(Y29+5)/(Y34+5)</f>
        <v>557.9</v>
      </c>
      <c r="AB29" s="125">
        <v>17</v>
      </c>
      <c r="AC29" s="126">
        <v>16</v>
      </c>
      <c r="AD29" s="47"/>
      <c r="AE29" s="129">
        <f>C25*(10+AC29+5)/(AC25+5)</f>
        <v>436.38461538461536</v>
      </c>
      <c r="AF29" s="125">
        <v>13</v>
      </c>
      <c r="AG29" s="126">
        <v>16</v>
      </c>
      <c r="AH29" s="47"/>
      <c r="AI29" s="129">
        <f>C21*(10+AG29+5)/(AG21+5)</f>
        <v>732.0769230769231</v>
      </c>
      <c r="AJ29" s="125">
        <v>15</v>
      </c>
      <c r="AK29" s="130">
        <v>11</v>
      </c>
      <c r="AL29" s="47"/>
      <c r="AM29" s="129">
        <f>C23*(AK29+5)/(AK23+5)</f>
        <v>472</v>
      </c>
      <c r="AN29" s="125">
        <v>11</v>
      </c>
      <c r="AO29" s="132">
        <v>9</v>
      </c>
      <c r="AP29" s="47"/>
      <c r="AQ29" s="129">
        <f>C19*(AO29+5)/(AO19+5)</f>
        <v>383.6</v>
      </c>
      <c r="AR29" s="125">
        <v>18</v>
      </c>
      <c r="AS29" s="132">
        <v>7</v>
      </c>
      <c r="AT29" s="47"/>
      <c r="AU29" s="129">
        <f>C26*(AS29+5)/(AS26+5)</f>
        <v>234.54545454545453</v>
      </c>
      <c r="AV29" s="125">
        <v>6</v>
      </c>
      <c r="AW29" s="132">
        <v>9</v>
      </c>
      <c r="AX29" s="47"/>
      <c r="AY29" s="129">
        <f>C14*(AW29+5)/(AW14+5)</f>
        <v>259</v>
      </c>
      <c r="AZ29" s="125">
        <v>14</v>
      </c>
      <c r="BA29" s="126">
        <v>17</v>
      </c>
      <c r="BB29" s="47"/>
      <c r="BC29" s="129">
        <f>C22*(10+BA29+5)/(BA22+5)</f>
        <v>725.3333333333334</v>
      </c>
    </row>
    <row r="30" spans="1:55" ht="12.75">
      <c r="A30" s="122" t="s">
        <v>430</v>
      </c>
      <c r="B30" s="123">
        <v>22</v>
      </c>
      <c r="C30" s="124">
        <v>398</v>
      </c>
      <c r="D30" s="125">
        <v>20</v>
      </c>
      <c r="E30" s="126">
        <v>14</v>
      </c>
      <c r="F30" s="47"/>
      <c r="G30" s="127">
        <f>C28*(10+E30+5)/(E28+5)</f>
        <v>593.5333333333333</v>
      </c>
      <c r="H30" s="125">
        <v>7</v>
      </c>
      <c r="I30" s="135">
        <v>18</v>
      </c>
      <c r="J30" s="47"/>
      <c r="K30" s="129">
        <f>C15*(10+I30+5)/(I15+5)</f>
        <v>573</v>
      </c>
      <c r="L30" s="125">
        <v>25</v>
      </c>
      <c r="M30" s="140">
        <v>22</v>
      </c>
      <c r="N30" s="131"/>
      <c r="O30" s="127">
        <f>C33*(10+M30+5)/(M33+5)</f>
        <v>544.4285714285714</v>
      </c>
      <c r="P30" s="125">
        <v>23</v>
      </c>
      <c r="Q30" s="133">
        <v>5</v>
      </c>
      <c r="R30" s="47"/>
      <c r="S30" s="129">
        <f>C31*(Q30+5)/(Q31+5)</f>
        <v>416.6666666666667</v>
      </c>
      <c r="T30" s="125">
        <v>4</v>
      </c>
      <c r="U30" s="130">
        <v>12</v>
      </c>
      <c r="V30" s="47"/>
      <c r="W30" s="129">
        <f>C12*(10/2+U30+5)/(U12+5)</f>
        <v>605.6470588235294</v>
      </c>
      <c r="X30" s="125">
        <v>35</v>
      </c>
      <c r="Y30" s="130">
        <v>12</v>
      </c>
      <c r="Z30" s="47"/>
      <c r="AA30" s="129">
        <f>C43*(10/2+Y30+5)/(Y43+5)</f>
        <v>418</v>
      </c>
      <c r="AB30" s="125">
        <v>15</v>
      </c>
      <c r="AC30" s="134">
        <v>10</v>
      </c>
      <c r="AD30" s="47"/>
      <c r="AE30" s="129">
        <f>C23*(AC30+5)/(AC23+5)</f>
        <v>419.2105263157895</v>
      </c>
      <c r="AF30" s="125">
        <v>37</v>
      </c>
      <c r="AG30" s="132">
        <v>8</v>
      </c>
      <c r="AH30" s="47"/>
      <c r="AI30" s="129">
        <f>C45*(AG30+5)/(AG45+5)</f>
        <v>176.42857142857142</v>
      </c>
      <c r="AJ30" s="125">
        <v>2</v>
      </c>
      <c r="AK30" s="130">
        <v>13</v>
      </c>
      <c r="AL30" s="47"/>
      <c r="AM30" s="129">
        <f>C10*(10+AK30+5)/(AK10+5)</f>
        <v>1282.75</v>
      </c>
      <c r="AN30" s="125">
        <v>3</v>
      </c>
      <c r="AO30" s="133">
        <v>5</v>
      </c>
      <c r="AP30" s="47"/>
      <c r="AQ30" s="129">
        <f>C11*(AO30+5)/(AO11+5)</f>
        <v>354.5833333333333</v>
      </c>
      <c r="AR30" s="125">
        <v>12</v>
      </c>
      <c r="AS30" s="134">
        <v>10</v>
      </c>
      <c r="AT30" s="47"/>
      <c r="AU30" s="129">
        <f>C20*(AS30+5)/(AS20+5)</f>
        <v>607.8947368421053</v>
      </c>
      <c r="AV30" s="125">
        <v>18</v>
      </c>
      <c r="AW30" s="130">
        <v>11</v>
      </c>
      <c r="AX30" s="47"/>
      <c r="AY30" s="129">
        <f>C26*(AW30+5)/(AW26+5)</f>
        <v>382.22222222222223</v>
      </c>
      <c r="AZ30" s="125">
        <v>34</v>
      </c>
      <c r="BA30" s="130">
        <v>13</v>
      </c>
      <c r="BB30" s="47"/>
      <c r="BC30" s="129">
        <f>C42*(10+BA30+5)/(BA42+5)</f>
        <v>665</v>
      </c>
    </row>
    <row r="31" spans="1:55" ht="12.75">
      <c r="A31" s="122" t="s">
        <v>409</v>
      </c>
      <c r="B31" s="123">
        <v>23</v>
      </c>
      <c r="C31" s="124">
        <v>1000</v>
      </c>
      <c r="D31" s="125">
        <v>1</v>
      </c>
      <c r="E31" s="130">
        <v>13</v>
      </c>
      <c r="F31" s="47"/>
      <c r="G31" s="127">
        <f>C9*(10+E31+5)/(E9+5)</f>
        <v>1307.25</v>
      </c>
      <c r="H31" s="125">
        <v>5</v>
      </c>
      <c r="I31" s="140">
        <v>22</v>
      </c>
      <c r="J31" s="47"/>
      <c r="K31" s="129">
        <f>C13*(10+I31+5)/(I13+5)</f>
        <v>866.8571428571429</v>
      </c>
      <c r="L31" s="125">
        <v>3</v>
      </c>
      <c r="M31" s="130">
        <v>13</v>
      </c>
      <c r="N31" s="131"/>
      <c r="O31" s="127">
        <f>C11*(10+M31+5)/(M11+5)</f>
        <v>1489.25</v>
      </c>
      <c r="P31" s="125">
        <v>22</v>
      </c>
      <c r="Q31" s="128">
        <v>19</v>
      </c>
      <c r="R31" s="47"/>
      <c r="S31" s="129">
        <f>C30*(10+Q31+5)/(Q30+5)</f>
        <v>1353.2</v>
      </c>
      <c r="T31" s="125">
        <v>34</v>
      </c>
      <c r="U31" s="135">
        <v>18</v>
      </c>
      <c r="V31" s="47"/>
      <c r="W31" s="129">
        <f>C42*(10+U31+5)/(U42+5)</f>
        <v>1140</v>
      </c>
      <c r="X31" s="125">
        <v>12</v>
      </c>
      <c r="Y31" s="134">
        <v>10</v>
      </c>
      <c r="Z31" s="47"/>
      <c r="AA31" s="129">
        <f>C20*(Y31+5)/(Y20+5)</f>
        <v>607.8947368421053</v>
      </c>
      <c r="AB31" s="125">
        <v>18</v>
      </c>
      <c r="AC31" s="126">
        <v>17</v>
      </c>
      <c r="AD31" s="47"/>
      <c r="AE31" s="129">
        <f>C26*(10+AC31+5)/(AC26+5)</f>
        <v>1146.6666666666667</v>
      </c>
      <c r="AF31" s="125">
        <v>2</v>
      </c>
      <c r="AG31" s="128">
        <v>19</v>
      </c>
      <c r="AH31" s="47"/>
      <c r="AI31" s="129">
        <f>C10*(10+AG31+5)/(AG10+5)</f>
        <v>2492.2</v>
      </c>
      <c r="AJ31" s="125">
        <v>4</v>
      </c>
      <c r="AK31" s="126">
        <v>14</v>
      </c>
      <c r="AL31" s="47"/>
      <c r="AM31" s="129">
        <f>C12*(10+AK31+5)/(AK12+5)</f>
        <v>904.8</v>
      </c>
      <c r="AN31" s="125">
        <v>35</v>
      </c>
      <c r="AO31" s="135">
        <v>18</v>
      </c>
      <c r="AP31" s="47"/>
      <c r="AQ31" s="129">
        <f>C43*(10+AO31+5)/(AO43+5)</f>
        <v>969</v>
      </c>
      <c r="AR31" s="125">
        <v>26</v>
      </c>
      <c r="AS31" s="126">
        <v>16</v>
      </c>
      <c r="AT31" s="47"/>
      <c r="AU31" s="129">
        <f>C34*(10+AS31+5)/(AS34+5)</f>
        <v>1900.5384615384614</v>
      </c>
      <c r="AV31" s="125">
        <v>10</v>
      </c>
      <c r="AW31" s="126">
        <v>14</v>
      </c>
      <c r="AX31" s="47"/>
      <c r="AY31" s="129">
        <f>C18*(10+AW31+5)/(AW18+5)</f>
        <v>991.8</v>
      </c>
      <c r="AZ31" s="125">
        <v>28</v>
      </c>
      <c r="BA31" s="128">
        <v>20</v>
      </c>
      <c r="BB31" s="47"/>
      <c r="BC31" s="129">
        <f>C36*(10+BA31+5)/(BA36+5)</f>
        <v>2247.777777777778</v>
      </c>
    </row>
    <row r="32" spans="1:55" ht="12.75">
      <c r="A32" s="122" t="s">
        <v>452</v>
      </c>
      <c r="B32" s="123">
        <v>24</v>
      </c>
      <c r="C32" s="124">
        <v>135</v>
      </c>
      <c r="D32" s="125">
        <v>10</v>
      </c>
      <c r="E32" s="138">
        <v>2</v>
      </c>
      <c r="F32" s="47"/>
      <c r="G32" s="127">
        <f>C18*(E32+5)/(E18+5)</f>
        <v>133</v>
      </c>
      <c r="H32" s="125">
        <v>19</v>
      </c>
      <c r="I32" s="130">
        <v>11</v>
      </c>
      <c r="J32" s="47"/>
      <c r="K32" s="129">
        <f>C27*(I32+5)/(I27+5)</f>
        <v>155.55555555555554</v>
      </c>
      <c r="L32" s="125">
        <v>34</v>
      </c>
      <c r="M32" s="130">
        <v>12</v>
      </c>
      <c r="N32" s="131"/>
      <c r="O32" s="127">
        <f>C42*(M32+5)/(M42+5)</f>
        <v>340</v>
      </c>
      <c r="P32" s="125">
        <v>33</v>
      </c>
      <c r="Q32" s="126">
        <v>14</v>
      </c>
      <c r="R32" s="47"/>
      <c r="S32" s="129">
        <f>C41*(10+Q32+5)/(Q41+5)</f>
        <v>309.3333333333333</v>
      </c>
      <c r="T32" s="125">
        <v>8</v>
      </c>
      <c r="U32" s="130">
        <v>11</v>
      </c>
      <c r="V32" s="47"/>
      <c r="W32" s="129">
        <f>C16*(U32+5)/(U16+5)</f>
        <v>390.22222222222223</v>
      </c>
      <c r="X32" s="125">
        <v>16</v>
      </c>
      <c r="Y32" s="132">
        <v>7</v>
      </c>
      <c r="Z32" s="47"/>
      <c r="AA32" s="129">
        <f>C24*(Y32+5)/(Y24+5)</f>
        <v>100.9090909090909</v>
      </c>
      <c r="AB32" s="125">
        <v>35</v>
      </c>
      <c r="AC32" s="133">
        <v>4</v>
      </c>
      <c r="AD32" s="47"/>
      <c r="AE32" s="129">
        <f>C43*(AC32+5)/(AC43+5)</f>
        <v>116.28</v>
      </c>
      <c r="AF32" s="125">
        <v>17</v>
      </c>
      <c r="AG32" s="130">
        <v>12</v>
      </c>
      <c r="AH32" s="47"/>
      <c r="AI32" s="129">
        <f>C25*(10/2+AG32+5)/(AG25+5)</f>
        <v>236.8235294117647</v>
      </c>
      <c r="AJ32" s="125">
        <v>37</v>
      </c>
      <c r="AK32" s="132">
        <v>7</v>
      </c>
      <c r="AL32" s="47"/>
      <c r="AM32" s="129">
        <f>C45*(AK32+5)/(AK45+5)</f>
        <v>155.45454545454547</v>
      </c>
      <c r="AN32" s="125">
        <v>29</v>
      </c>
      <c r="AO32" s="134">
        <v>10</v>
      </c>
      <c r="AP32" s="47"/>
      <c r="AQ32" s="129">
        <f>C37*(AO32+5)/(AO37+5)</f>
        <v>109.73684210526316</v>
      </c>
      <c r="AR32" s="125">
        <v>30</v>
      </c>
      <c r="AS32" s="126">
        <v>15</v>
      </c>
      <c r="AT32" s="47"/>
      <c r="AU32" s="129">
        <f>C38*(10+AS32+5)/(AS38+5)</f>
        <v>240</v>
      </c>
      <c r="AV32" s="125">
        <v>36</v>
      </c>
      <c r="AW32" s="134">
        <v>10</v>
      </c>
      <c r="AX32" s="47"/>
      <c r="AY32" s="129">
        <f>C44*(AW32+5)/(AW44+5)</f>
        <v>121.57894736842105</v>
      </c>
      <c r="AZ32" s="125">
        <v>25</v>
      </c>
      <c r="BA32" s="134">
        <v>10</v>
      </c>
      <c r="BB32" s="47"/>
      <c r="BC32" s="129">
        <f>C33*(BA32+5)/(BA33+5)</f>
        <v>81.3157894736842</v>
      </c>
    </row>
    <row r="33" spans="1:55" ht="12.75">
      <c r="A33" s="122" t="s">
        <v>454</v>
      </c>
      <c r="B33" s="123">
        <v>25</v>
      </c>
      <c r="C33" s="124">
        <v>103</v>
      </c>
      <c r="D33" s="125">
        <v>31</v>
      </c>
      <c r="E33" s="132">
        <v>9</v>
      </c>
      <c r="F33" s="47"/>
      <c r="G33" s="127">
        <f>C39*(E33+5)/(E39+5)</f>
        <v>259.46666666666664</v>
      </c>
      <c r="H33" s="125">
        <v>29</v>
      </c>
      <c r="I33" s="130">
        <v>11</v>
      </c>
      <c r="J33" s="47"/>
      <c r="K33" s="129">
        <f>C37*(I33+5)/(I37+5)</f>
        <v>123.55555555555556</v>
      </c>
      <c r="L33" s="125">
        <v>22</v>
      </c>
      <c r="M33" s="138">
        <v>2</v>
      </c>
      <c r="N33" s="131"/>
      <c r="O33" s="127">
        <f>C30*(M33+5)/(M30+5)</f>
        <v>103.18518518518519</v>
      </c>
      <c r="P33" s="125">
        <v>15</v>
      </c>
      <c r="Q33" s="138">
        <v>2</v>
      </c>
      <c r="R33" s="47"/>
      <c r="S33" s="129">
        <f>C23*(Q33+5)/(Q23+5)</f>
        <v>137.66666666666666</v>
      </c>
      <c r="T33" s="125">
        <v>21</v>
      </c>
      <c r="U33" s="133">
        <v>4</v>
      </c>
      <c r="V33" s="47"/>
      <c r="W33" s="129">
        <f>C29*(U33+5)/(U29+5)</f>
        <v>126</v>
      </c>
      <c r="X33" s="125">
        <v>7</v>
      </c>
      <c r="Y33" s="133">
        <v>5</v>
      </c>
      <c r="Z33" s="47"/>
      <c r="AA33" s="129">
        <f>C15*(Y33+5)/(Y15+5)</f>
        <v>79.58333333333333</v>
      </c>
      <c r="AB33" s="125">
        <v>1</v>
      </c>
      <c r="AC33" s="133">
        <v>4</v>
      </c>
      <c r="AD33" s="47"/>
      <c r="AE33" s="129">
        <f>C9*(AC33+5)/(AC9+5)</f>
        <v>268.92</v>
      </c>
      <c r="AF33" s="125">
        <v>32</v>
      </c>
      <c r="AG33" s="132">
        <v>9</v>
      </c>
      <c r="AH33" s="47"/>
      <c r="AI33" s="129">
        <f>C40*(AG33+5)/(AG40+5)</f>
        <v>70</v>
      </c>
      <c r="AJ33" s="125">
        <v>30</v>
      </c>
      <c r="AK33" s="132">
        <v>7</v>
      </c>
      <c r="AL33" s="47"/>
      <c r="AM33" s="129">
        <f>C38*(AK33+5)/(AK38+5)</f>
        <v>61.09090909090909</v>
      </c>
      <c r="AN33" s="125">
        <v>20</v>
      </c>
      <c r="AO33" s="133">
        <v>4</v>
      </c>
      <c r="AP33" s="47"/>
      <c r="AQ33" s="129">
        <f>C28*(AO33+5)/(AO28+5)</f>
        <v>110.52</v>
      </c>
      <c r="AR33" s="125">
        <v>36</v>
      </c>
      <c r="AS33" s="134">
        <v>10</v>
      </c>
      <c r="AT33" s="47"/>
      <c r="AU33" s="129">
        <f>C44*(AS33+5)/(AS44+5)</f>
        <v>121.57894736842105</v>
      </c>
      <c r="AV33" s="125">
        <v>33</v>
      </c>
      <c r="AW33" s="130">
        <v>12</v>
      </c>
      <c r="AX33" s="47"/>
      <c r="AY33" s="129">
        <f>C41*(10/2+AW33+5)/(AW41+5)</f>
        <v>207.05882352941177</v>
      </c>
      <c r="AZ33" s="125">
        <v>24</v>
      </c>
      <c r="BA33" s="126">
        <v>14</v>
      </c>
      <c r="BB33" s="47"/>
      <c r="BC33" s="129">
        <f>C32*(10+BA33+5)/(BA32+5)</f>
        <v>261</v>
      </c>
    </row>
    <row r="34" spans="1:55" ht="12.75">
      <c r="A34" s="122" t="s">
        <v>413</v>
      </c>
      <c r="B34" s="123">
        <v>26</v>
      </c>
      <c r="C34" s="124">
        <v>797</v>
      </c>
      <c r="D34" s="125">
        <v>4</v>
      </c>
      <c r="E34" s="130">
        <v>12</v>
      </c>
      <c r="F34" s="47"/>
      <c r="G34" s="127">
        <f>C12*(10/2+E34+5)/(E12+5)</f>
        <v>605.6470588235294</v>
      </c>
      <c r="H34" s="125">
        <v>8</v>
      </c>
      <c r="I34" s="134">
        <v>10</v>
      </c>
      <c r="J34" s="47"/>
      <c r="K34" s="129">
        <f>C16*(I34+5)/(I16+5)</f>
        <v>346.57894736842104</v>
      </c>
      <c r="L34" s="125">
        <v>28</v>
      </c>
      <c r="M34" s="130">
        <v>12</v>
      </c>
      <c r="N34" s="131"/>
      <c r="O34" s="127">
        <f>C36*(10/2+M34+5)/(M36+5)</f>
        <v>748</v>
      </c>
      <c r="P34" s="125">
        <v>29</v>
      </c>
      <c r="Q34" s="126">
        <v>16</v>
      </c>
      <c r="R34" s="47"/>
      <c r="S34" s="129">
        <f>C37*(10+Q34+5)/(Q37+5)</f>
        <v>331.46153846153845</v>
      </c>
      <c r="T34" s="125">
        <v>1</v>
      </c>
      <c r="U34" s="128">
        <v>19</v>
      </c>
      <c r="V34" s="47"/>
      <c r="W34" s="129">
        <f>C9*(10+U34+5)/(U9+5)</f>
        <v>2539.8</v>
      </c>
      <c r="X34" s="125">
        <v>21</v>
      </c>
      <c r="Y34" s="126">
        <v>15</v>
      </c>
      <c r="Z34" s="47"/>
      <c r="AA34" s="129">
        <f>C29*(10+Y34+5)/(Y29+5)</f>
        <v>750</v>
      </c>
      <c r="AB34" s="125">
        <v>2</v>
      </c>
      <c r="AC34" s="126">
        <v>15</v>
      </c>
      <c r="AD34" s="47"/>
      <c r="AE34" s="129">
        <f>C10*(10+AC34+5)/(AC10+5)</f>
        <v>1570.7142857142858</v>
      </c>
      <c r="AF34" s="125">
        <v>11</v>
      </c>
      <c r="AG34" s="128">
        <v>19</v>
      </c>
      <c r="AH34" s="47"/>
      <c r="AI34" s="129">
        <f>C19*(10+AG34+5)/(AG19+5)</f>
        <v>1863.2</v>
      </c>
      <c r="AJ34" s="125">
        <v>10</v>
      </c>
      <c r="AK34" s="135">
        <v>18</v>
      </c>
      <c r="AL34" s="47"/>
      <c r="AM34" s="129">
        <f>C18*(10+AK34+5)/(AK18+5)</f>
        <v>1539</v>
      </c>
      <c r="AN34" s="125">
        <v>12</v>
      </c>
      <c r="AO34" s="130">
        <v>13</v>
      </c>
      <c r="AP34" s="47"/>
      <c r="AQ34" s="129">
        <f>C20*(10+AO34+5)/(AO20+5)</f>
        <v>1347.5</v>
      </c>
      <c r="AR34" s="125">
        <v>23</v>
      </c>
      <c r="AS34" s="132">
        <v>8</v>
      </c>
      <c r="AT34" s="47"/>
      <c r="AU34" s="129">
        <f>C31*(AS34+5)/(AS31+5)</f>
        <v>619.047619047619</v>
      </c>
      <c r="AV34" s="125">
        <v>3</v>
      </c>
      <c r="AW34" s="130">
        <v>11</v>
      </c>
      <c r="AX34" s="47"/>
      <c r="AY34" s="129">
        <f>C11*(AW34+5)/(AW11+5)</f>
        <v>756.4444444444445</v>
      </c>
      <c r="AZ34" s="125">
        <v>27</v>
      </c>
      <c r="BA34" s="130">
        <v>12</v>
      </c>
      <c r="BB34" s="47"/>
      <c r="BC34" s="129">
        <f>C35*(10/2+BA34+5)/(BA35+5)</f>
        <v>881.2941176470588</v>
      </c>
    </row>
    <row r="35" spans="1:55" ht="12.75">
      <c r="A35" s="122" t="s">
        <v>419</v>
      </c>
      <c r="B35" s="123">
        <v>27</v>
      </c>
      <c r="C35" s="124">
        <v>681</v>
      </c>
      <c r="D35" s="125">
        <v>5</v>
      </c>
      <c r="E35" s="130">
        <v>13</v>
      </c>
      <c r="F35" s="47"/>
      <c r="G35" s="127">
        <f>C13*(10+E35+5)/(E13+5)</f>
        <v>287</v>
      </c>
      <c r="H35" s="125">
        <v>35</v>
      </c>
      <c r="I35" s="135">
        <v>18</v>
      </c>
      <c r="J35" s="47"/>
      <c r="K35" s="129">
        <f>C43*(10+I35+5)/(I43+5)</f>
        <v>969</v>
      </c>
      <c r="L35" s="125">
        <v>31</v>
      </c>
      <c r="M35" s="130">
        <v>11</v>
      </c>
      <c r="N35" s="131"/>
      <c r="O35" s="127">
        <f>C39*(M35+5)/(M39+5)</f>
        <v>247.11111111111111</v>
      </c>
      <c r="P35" s="125">
        <v>3</v>
      </c>
      <c r="Q35" s="126">
        <v>14</v>
      </c>
      <c r="R35" s="47"/>
      <c r="S35" s="129">
        <f>C11*(10+Q35+5)/(Q11+5)</f>
        <v>1645.2666666666667</v>
      </c>
      <c r="T35" s="125">
        <v>18</v>
      </c>
      <c r="U35" s="126">
        <v>17</v>
      </c>
      <c r="V35" s="47"/>
      <c r="W35" s="129">
        <f>C26*(10+U35+5)/(U26+5)</f>
        <v>1146.6666666666667</v>
      </c>
      <c r="X35" s="125">
        <v>6</v>
      </c>
      <c r="Y35" s="130">
        <v>12</v>
      </c>
      <c r="Z35" s="47"/>
      <c r="AA35" s="129">
        <f>C14*(10/2+Y35+5)/(Y14+5)</f>
        <v>478.8235294117647</v>
      </c>
      <c r="AB35" s="125">
        <v>34</v>
      </c>
      <c r="AC35" s="128">
        <v>21</v>
      </c>
      <c r="AD35" s="47"/>
      <c r="AE35" s="129">
        <f>C42*(10+AC35+5)/(AC42+5)</f>
        <v>1710</v>
      </c>
      <c r="AF35" s="125">
        <v>28</v>
      </c>
      <c r="AG35" s="130">
        <v>11</v>
      </c>
      <c r="AH35" s="47"/>
      <c r="AI35" s="129">
        <f>C36*(AG35+5)/(AG36+5)</f>
        <v>513.7777777777778</v>
      </c>
      <c r="AJ35" s="125">
        <v>12</v>
      </c>
      <c r="AK35" s="130">
        <v>13</v>
      </c>
      <c r="AL35" s="47"/>
      <c r="AM35" s="129">
        <f>C20*(10+AK35+5)/(AK20+5)</f>
        <v>1347.5</v>
      </c>
      <c r="AN35" s="125">
        <v>1</v>
      </c>
      <c r="AO35" s="130">
        <v>11</v>
      </c>
      <c r="AP35" s="47"/>
      <c r="AQ35" s="129">
        <f>C9*(AO35+5)/(AO9+5)</f>
        <v>664</v>
      </c>
      <c r="AR35" s="125">
        <v>10</v>
      </c>
      <c r="AS35" s="130">
        <v>11</v>
      </c>
      <c r="AT35" s="47"/>
      <c r="AU35" s="129">
        <f>C18*(AS35+5)/(AS18+5)</f>
        <v>456</v>
      </c>
      <c r="AV35" s="125">
        <v>2</v>
      </c>
      <c r="AW35" s="126">
        <v>14</v>
      </c>
      <c r="AX35" s="47"/>
      <c r="AY35" s="129">
        <f>C10*(10+AW35+5)/(AW10+5)</f>
        <v>1417.1333333333334</v>
      </c>
      <c r="AZ35" s="125">
        <v>26</v>
      </c>
      <c r="BA35" s="130">
        <v>12</v>
      </c>
      <c r="BB35" s="47"/>
      <c r="BC35" s="129">
        <f>C34*(10/2+BA35+5)/(BA34+5)</f>
        <v>1031.4117647058824</v>
      </c>
    </row>
    <row r="36" spans="1:55" ht="12.75">
      <c r="A36" s="122" t="s">
        <v>420</v>
      </c>
      <c r="B36" s="123">
        <v>28</v>
      </c>
      <c r="C36" s="124">
        <v>578</v>
      </c>
      <c r="D36" s="125">
        <v>11</v>
      </c>
      <c r="E36" s="130">
        <v>13</v>
      </c>
      <c r="F36" s="47"/>
      <c r="G36" s="127">
        <f>C19*(10+E36+5)/(E19+5)</f>
        <v>959</v>
      </c>
      <c r="H36" s="125">
        <v>17</v>
      </c>
      <c r="I36" s="126">
        <v>14</v>
      </c>
      <c r="J36" s="47"/>
      <c r="K36" s="129">
        <f>C25*(10+I36+5)/(I25+5)</f>
        <v>353.8</v>
      </c>
      <c r="L36" s="125">
        <v>26</v>
      </c>
      <c r="M36" s="130">
        <v>12</v>
      </c>
      <c r="N36" s="131"/>
      <c r="O36" s="127">
        <f>C34*(10/2+M36+5)/(M34+5)</f>
        <v>1031.4117647058824</v>
      </c>
      <c r="P36" s="125">
        <v>18</v>
      </c>
      <c r="Q36" s="128">
        <v>19</v>
      </c>
      <c r="R36" s="47"/>
      <c r="S36" s="129">
        <f>C26*(10+Q36+5)/(Q26+5)</f>
        <v>1462</v>
      </c>
      <c r="T36" s="125">
        <v>19</v>
      </c>
      <c r="U36" s="135">
        <v>18</v>
      </c>
      <c r="V36" s="47"/>
      <c r="W36" s="129">
        <f>C27*(10+U36+5)/(U27+5)</f>
        <v>525</v>
      </c>
      <c r="X36" s="125">
        <v>2</v>
      </c>
      <c r="Y36" s="130">
        <v>11</v>
      </c>
      <c r="Z36" s="47"/>
      <c r="AA36" s="129">
        <f>C10*(Y36+5)/(Y10+5)</f>
        <v>651.5555555555555</v>
      </c>
      <c r="AB36" s="125">
        <v>12</v>
      </c>
      <c r="AC36" s="130">
        <v>11</v>
      </c>
      <c r="AD36" s="47"/>
      <c r="AE36" s="129">
        <f>C20*(AC36+5)/(AC20+5)</f>
        <v>684.4444444444445</v>
      </c>
      <c r="AF36" s="125">
        <v>27</v>
      </c>
      <c r="AG36" s="130">
        <v>13</v>
      </c>
      <c r="AH36" s="47"/>
      <c r="AI36" s="129">
        <f>C35*(10+AG36+5)/(AG35+5)</f>
        <v>1191.75</v>
      </c>
      <c r="AJ36" s="125">
        <v>34</v>
      </c>
      <c r="AK36" s="126">
        <v>15</v>
      </c>
      <c r="AL36" s="47"/>
      <c r="AM36" s="129">
        <f>C42*(10+AK36+5)/(AK42+5)</f>
        <v>814.2857142857143</v>
      </c>
      <c r="AN36" s="125">
        <v>10</v>
      </c>
      <c r="AO36" s="126">
        <v>16</v>
      </c>
      <c r="AP36" s="47"/>
      <c r="AQ36" s="129">
        <f>C18*(10+AO36+5)/(AO18+5)</f>
        <v>1223.3076923076924</v>
      </c>
      <c r="AR36" s="125">
        <v>1</v>
      </c>
      <c r="AS36" s="132">
        <v>8</v>
      </c>
      <c r="AT36" s="47"/>
      <c r="AU36" s="129">
        <f>C9*(AS36+5)/(AS9+5)</f>
        <v>462.42857142857144</v>
      </c>
      <c r="AV36" s="125">
        <v>15</v>
      </c>
      <c r="AW36" s="134">
        <v>10</v>
      </c>
      <c r="AX36" s="47"/>
      <c r="AY36" s="129">
        <f>C23*(AW36+5)/(AW23+5)</f>
        <v>419.2105263157895</v>
      </c>
      <c r="AZ36" s="125">
        <v>23</v>
      </c>
      <c r="BA36" s="133">
        <v>4</v>
      </c>
      <c r="BB36" s="47"/>
      <c r="BC36" s="129">
        <f>C31*(BA36+5)/(BA31+5)</f>
        <v>360</v>
      </c>
    </row>
    <row r="37" spans="1:55" ht="12.75">
      <c r="A37" s="122" t="s">
        <v>451</v>
      </c>
      <c r="B37" s="123">
        <v>29</v>
      </c>
      <c r="C37" s="124">
        <v>139</v>
      </c>
      <c r="D37" s="125">
        <v>9</v>
      </c>
      <c r="E37" s="132">
        <v>7</v>
      </c>
      <c r="F37" s="47"/>
      <c r="G37" s="127">
        <f>C17*(E37+5)/(E17+5)</f>
        <v>159.27272727272728</v>
      </c>
      <c r="H37" s="125">
        <v>25</v>
      </c>
      <c r="I37" s="130">
        <v>13</v>
      </c>
      <c r="J37" s="47"/>
      <c r="K37" s="129">
        <f>C33*(10+I37+5)/(I33+5)</f>
        <v>180.25</v>
      </c>
      <c r="L37" s="125">
        <v>21</v>
      </c>
      <c r="M37" s="133">
        <v>4</v>
      </c>
      <c r="N37" s="131"/>
      <c r="O37" s="127">
        <f>C29*(M37+5)/(M29+5)</f>
        <v>126</v>
      </c>
      <c r="P37" s="125">
        <v>26</v>
      </c>
      <c r="Q37" s="132">
        <v>8</v>
      </c>
      <c r="R37" s="47"/>
      <c r="S37" s="129">
        <f>C34*(Q37+5)/(Q34+5)</f>
        <v>493.3809523809524</v>
      </c>
      <c r="T37" s="125">
        <v>7</v>
      </c>
      <c r="U37" s="130">
        <v>11</v>
      </c>
      <c r="V37" s="47"/>
      <c r="W37" s="129">
        <f>C15*(U37+5)/(U15+5)</f>
        <v>169.77777777777777</v>
      </c>
      <c r="X37" s="125">
        <v>30</v>
      </c>
      <c r="Y37" s="130">
        <v>13</v>
      </c>
      <c r="Z37" s="47"/>
      <c r="AA37" s="129">
        <f>C38*(10+Y37+5)/(Y38+5)</f>
        <v>196</v>
      </c>
      <c r="AB37" s="125">
        <v>33</v>
      </c>
      <c r="AC37" s="132">
        <v>7</v>
      </c>
      <c r="AD37" s="47"/>
      <c r="AE37" s="129">
        <f>C41*(AC37+5)/(AC41+5)</f>
        <v>87.27272727272727</v>
      </c>
      <c r="AF37" s="125">
        <v>36</v>
      </c>
      <c r="AG37" s="130">
        <v>11</v>
      </c>
      <c r="AH37" s="47"/>
      <c r="AI37" s="129">
        <f>C44*(AG37+5)/(AG44+5)</f>
        <v>136.88888888888889</v>
      </c>
      <c r="AJ37" s="125">
        <v>32</v>
      </c>
      <c r="AK37" s="126">
        <v>15</v>
      </c>
      <c r="AL37" s="47"/>
      <c r="AM37" s="129">
        <f>C40*(10+AK37+5)/(AK40+5)</f>
        <v>214.28571428571428</v>
      </c>
      <c r="AN37" s="125">
        <v>24</v>
      </c>
      <c r="AO37" s="126">
        <v>14</v>
      </c>
      <c r="AP37" s="47"/>
      <c r="AQ37" s="129">
        <f>C32*(10+AO37+5)/(AO32+5)</f>
        <v>261</v>
      </c>
      <c r="AR37" s="125">
        <v>20</v>
      </c>
      <c r="AS37" s="136">
        <v>6</v>
      </c>
      <c r="AT37" s="47"/>
      <c r="AU37" s="129">
        <f>C28*(AS37+5)/(AS28+5)</f>
        <v>146.82608695652175</v>
      </c>
      <c r="AV37" s="125">
        <v>19</v>
      </c>
      <c r="AW37" s="132">
        <v>7</v>
      </c>
      <c r="AX37" s="47"/>
      <c r="AY37" s="129">
        <f>C27*(AW37+5)/(AW27+5)</f>
        <v>95.45454545454545</v>
      </c>
      <c r="AZ37" s="125">
        <v>5</v>
      </c>
      <c r="BA37" s="130">
        <v>13</v>
      </c>
      <c r="BB37" s="47"/>
      <c r="BC37" s="129">
        <f>C13*(10+BA37+5)/(BA13+5)</f>
        <v>287</v>
      </c>
    </row>
    <row r="38" spans="1:55" ht="12.75">
      <c r="A38" s="122" t="s">
        <v>453</v>
      </c>
      <c r="B38" s="123">
        <v>30</v>
      </c>
      <c r="C38" s="124">
        <v>112</v>
      </c>
      <c r="D38" s="125">
        <v>18</v>
      </c>
      <c r="E38" s="138">
        <v>2</v>
      </c>
      <c r="F38" s="47"/>
      <c r="G38" s="127">
        <f>C26*(E38+5)/(E26+5)</f>
        <v>111.48148148148148</v>
      </c>
      <c r="H38" s="125">
        <v>32</v>
      </c>
      <c r="I38" s="126">
        <v>14</v>
      </c>
      <c r="J38" s="47"/>
      <c r="K38" s="129">
        <f>C40*(10+I38+5)/(I40+5)</f>
        <v>193.33333333333334</v>
      </c>
      <c r="L38" s="125">
        <v>17</v>
      </c>
      <c r="M38" s="132">
        <v>9</v>
      </c>
      <c r="N38" s="131"/>
      <c r="O38" s="127">
        <f>C25*(M38+5)/(M25+5)</f>
        <v>128.1</v>
      </c>
      <c r="P38" s="125">
        <v>14</v>
      </c>
      <c r="Q38" s="133">
        <v>5</v>
      </c>
      <c r="R38" s="47"/>
      <c r="S38" s="129">
        <f>C22*(Q38+5)/(Q22+5)</f>
        <v>113.33333333333333</v>
      </c>
      <c r="T38" s="125">
        <v>37</v>
      </c>
      <c r="U38" s="130">
        <v>11</v>
      </c>
      <c r="V38" s="47"/>
      <c r="W38" s="129">
        <f>C45*(10/2+U38+5)/(U45+5)</f>
        <v>374.0625</v>
      </c>
      <c r="X38" s="125">
        <v>29</v>
      </c>
      <c r="Y38" s="130">
        <v>11</v>
      </c>
      <c r="Z38" s="47"/>
      <c r="AA38" s="129">
        <f>C37*(Y38+5)/(Y37+5)</f>
        <v>123.55555555555556</v>
      </c>
      <c r="AB38" s="125">
        <v>13</v>
      </c>
      <c r="AC38" s="136">
        <v>6</v>
      </c>
      <c r="AD38" s="47"/>
      <c r="AE38" s="129">
        <f>C21*(AC38+5)/(AC21+5)</f>
        <v>146.82608695652175</v>
      </c>
      <c r="AF38" s="125">
        <v>33</v>
      </c>
      <c r="AG38" s="134">
        <v>10</v>
      </c>
      <c r="AH38" s="47"/>
      <c r="AI38" s="129">
        <f>C41*(AG38+5)/(AG41+5)</f>
        <v>126.3157894736842</v>
      </c>
      <c r="AJ38" s="125">
        <v>25</v>
      </c>
      <c r="AK38" s="126">
        <v>17</v>
      </c>
      <c r="AL38" s="47"/>
      <c r="AM38" s="129">
        <f>C33*(10+AK38+5)/(AK33+5)</f>
        <v>274.6666666666667</v>
      </c>
      <c r="AN38" s="125">
        <v>36</v>
      </c>
      <c r="AO38" s="130">
        <v>12</v>
      </c>
      <c r="AP38" s="47"/>
      <c r="AQ38" s="129">
        <f>C44*(10/2+AO38+5)/(AO44+5)</f>
        <v>199.2941176470588</v>
      </c>
      <c r="AR38" s="125">
        <v>24</v>
      </c>
      <c r="AS38" s="132">
        <v>9</v>
      </c>
      <c r="AT38" s="47"/>
      <c r="AU38" s="129">
        <f>C32*(AS38+5)/(AS32+5)</f>
        <v>94.5</v>
      </c>
      <c r="AV38" s="125">
        <v>7</v>
      </c>
      <c r="AW38" s="132">
        <v>7</v>
      </c>
      <c r="AX38" s="47"/>
      <c r="AY38" s="129">
        <f>C15*(AW38+5)/(AW15+5)</f>
        <v>104.18181818181819</v>
      </c>
      <c r="AZ38" s="125">
        <v>19</v>
      </c>
      <c r="BA38" s="132">
        <v>7</v>
      </c>
      <c r="BB38" s="47"/>
      <c r="BC38" s="129">
        <f>C27*(BA38+5)/(BA27+5)</f>
        <v>95.45454545454545</v>
      </c>
    </row>
    <row r="39" spans="1:57" ht="12.75">
      <c r="A39" s="143" t="s">
        <v>440</v>
      </c>
      <c r="B39" s="144">
        <v>31</v>
      </c>
      <c r="C39" s="145">
        <v>278</v>
      </c>
      <c r="D39" s="146">
        <v>2</v>
      </c>
      <c r="E39" s="147">
        <v>10</v>
      </c>
      <c r="F39" s="148"/>
      <c r="G39" s="149">
        <f>C10*(E39+5)/(E10+5)</f>
        <v>578.6842105263158</v>
      </c>
      <c r="H39" s="125">
        <v>12</v>
      </c>
      <c r="I39" s="133">
        <v>4</v>
      </c>
      <c r="J39" s="47"/>
      <c r="K39" s="129">
        <f>C20*(I39+5)/(I20+5)</f>
        <v>277.2</v>
      </c>
      <c r="L39" s="125">
        <v>27</v>
      </c>
      <c r="M39" s="130">
        <v>13</v>
      </c>
      <c r="N39" s="131"/>
      <c r="O39" s="127">
        <f>C35*(10+M39+5)/(M35+5)</f>
        <v>1191.75</v>
      </c>
      <c r="P39" s="125">
        <v>21</v>
      </c>
      <c r="Q39" s="130">
        <v>11</v>
      </c>
      <c r="R39" s="47"/>
      <c r="S39" s="129">
        <f>C29*(Q39+5)/(Q29+5)</f>
        <v>311.1111111111111</v>
      </c>
      <c r="T39" s="125">
        <v>32</v>
      </c>
      <c r="U39" s="126">
        <v>15</v>
      </c>
      <c r="V39" s="47"/>
      <c r="W39" s="129">
        <f>C40*(10+U39+5)/(U40+5)</f>
        <v>214.28571428571428</v>
      </c>
      <c r="X39" s="125">
        <v>15</v>
      </c>
      <c r="Y39" s="136">
        <v>6</v>
      </c>
      <c r="Z39" s="47"/>
      <c r="AA39" s="129">
        <f>C23*(Y39+5)/(Y23+5)</f>
        <v>253.95652173913044</v>
      </c>
      <c r="AB39" s="125">
        <v>3</v>
      </c>
      <c r="AC39" s="133">
        <v>3</v>
      </c>
      <c r="AD39" s="47"/>
      <c r="AE39" s="129">
        <f>C11*(AC39+5)/(AC11+5)</f>
        <v>261.84615384615387</v>
      </c>
      <c r="AF39" s="125">
        <v>9</v>
      </c>
      <c r="AG39" s="130">
        <v>12</v>
      </c>
      <c r="AH39" s="47"/>
      <c r="AI39" s="129">
        <f>C17*(10/2+AG39+5)/(AG17+5)</f>
        <v>377.88235294117646</v>
      </c>
      <c r="AJ39" s="125">
        <v>20</v>
      </c>
      <c r="AK39" s="134">
        <v>10</v>
      </c>
      <c r="AL39" s="47"/>
      <c r="AM39" s="129">
        <f>C28*(AK39+5)/(AK28+5)</f>
        <v>242.3684210526316</v>
      </c>
      <c r="AN39" s="125">
        <v>14</v>
      </c>
      <c r="AO39" s="132">
        <v>7</v>
      </c>
      <c r="AP39" s="47"/>
      <c r="AQ39" s="129">
        <f>C22*(AO39+5)/(AO22+5)</f>
        <v>148.36363636363637</v>
      </c>
      <c r="AR39" s="125">
        <v>19</v>
      </c>
      <c r="AS39" s="126">
        <v>16</v>
      </c>
      <c r="AT39" s="47"/>
      <c r="AU39" s="129">
        <f>C27*(10+AS39+5)/(AS27+5)</f>
        <v>417.3076923076923</v>
      </c>
      <c r="AV39" s="125">
        <v>16</v>
      </c>
      <c r="AW39" s="130">
        <v>13</v>
      </c>
      <c r="AX39" s="47"/>
      <c r="AY39" s="129">
        <f>C24*(10+AW39+5)/(AW24+5)</f>
        <v>470.90909090909093</v>
      </c>
      <c r="AZ39" s="125">
        <v>37</v>
      </c>
      <c r="BA39" s="130">
        <v>12</v>
      </c>
      <c r="BB39" s="47"/>
      <c r="BC39" s="129">
        <f>C45*(10/2+BA39+5)/(BA45+5)</f>
        <v>368.8235294117647</v>
      </c>
      <c r="BE39" s="121"/>
    </row>
    <row r="40" spans="1:57" ht="12.75">
      <c r="A40" s="122" t="s">
        <v>456</v>
      </c>
      <c r="B40" s="123">
        <v>32</v>
      </c>
      <c r="C40" s="124">
        <v>100</v>
      </c>
      <c r="D40" s="150"/>
      <c r="E40" s="151"/>
      <c r="F40" s="151"/>
      <c r="G40" s="152"/>
      <c r="H40" s="125">
        <v>30</v>
      </c>
      <c r="I40" s="134">
        <v>10</v>
      </c>
      <c r="J40" s="47"/>
      <c r="K40" s="129">
        <f>C38*(I40+5)/(I38+5)</f>
        <v>88.42105263157895</v>
      </c>
      <c r="L40" s="125">
        <v>14</v>
      </c>
      <c r="M40" s="133">
        <v>4</v>
      </c>
      <c r="N40" s="131"/>
      <c r="O40" s="127">
        <f>C22*(M40+5)/(M22+5)</f>
        <v>97.92</v>
      </c>
      <c r="P40" s="125">
        <v>34</v>
      </c>
      <c r="Q40" s="132">
        <v>8</v>
      </c>
      <c r="R40" s="47"/>
      <c r="S40" s="129">
        <f>C42*(Q40+5)/(Q42+5)</f>
        <v>235.23809523809524</v>
      </c>
      <c r="T40" s="125">
        <v>31</v>
      </c>
      <c r="U40" s="132">
        <v>9</v>
      </c>
      <c r="V40" s="47"/>
      <c r="W40" s="129">
        <f>C39*(U40+5)/(U39+5)</f>
        <v>194.6</v>
      </c>
      <c r="X40" s="125">
        <v>17</v>
      </c>
      <c r="Y40" s="134">
        <v>10</v>
      </c>
      <c r="Z40" s="47"/>
      <c r="AA40" s="129">
        <f>C25*(Y40+5)/(Y25+5)</f>
        <v>144.47368421052633</v>
      </c>
      <c r="AB40" s="125">
        <v>20</v>
      </c>
      <c r="AC40" s="132">
        <v>7</v>
      </c>
      <c r="AD40" s="47"/>
      <c r="AE40" s="129">
        <f>C28*(AC40+5)/(AC28+5)</f>
        <v>167.45454545454547</v>
      </c>
      <c r="AF40" s="125">
        <v>25</v>
      </c>
      <c r="AG40" s="126">
        <v>15</v>
      </c>
      <c r="AH40" s="47"/>
      <c r="AI40" s="129">
        <f>C33*(10+AG40+5)/(AG33+5)</f>
        <v>220.71428571428572</v>
      </c>
      <c r="AJ40" s="125">
        <v>29</v>
      </c>
      <c r="AK40" s="132">
        <v>9</v>
      </c>
      <c r="AL40" s="47"/>
      <c r="AM40" s="129">
        <f>C37*(AK40+5)/(AK37+5)</f>
        <v>97.3</v>
      </c>
      <c r="AN40" s="125">
        <v>4</v>
      </c>
      <c r="AO40" s="153">
        <v>1</v>
      </c>
      <c r="AP40" s="47"/>
      <c r="AQ40" s="129">
        <f>C12*(AO40+5)/(AO12+5)</f>
        <v>100.28571428571429</v>
      </c>
      <c r="AR40" s="125">
        <v>37</v>
      </c>
      <c r="AS40" s="132">
        <v>9</v>
      </c>
      <c r="AT40" s="47"/>
      <c r="AU40" s="129">
        <f>C45*(AS40+5)/(AS45+5)</f>
        <v>199.5</v>
      </c>
      <c r="AV40" s="125">
        <v>9</v>
      </c>
      <c r="AW40" s="133">
        <v>3</v>
      </c>
      <c r="AX40" s="47"/>
      <c r="AY40" s="129">
        <f>C17*(AW40+5)/(AW17+5)</f>
        <v>89.84615384615384</v>
      </c>
      <c r="AZ40" s="125">
        <v>36</v>
      </c>
      <c r="BA40" s="134">
        <v>10</v>
      </c>
      <c r="BB40" s="47"/>
      <c r="BC40" s="129">
        <f>C44*(BA40+5)/(BA44+5)</f>
        <v>121.57894736842105</v>
      </c>
      <c r="BE40" s="121"/>
    </row>
    <row r="41" spans="1:57" ht="12.75">
      <c r="A41" s="122" t="s">
        <v>448</v>
      </c>
      <c r="B41" s="123">
        <v>33</v>
      </c>
      <c r="C41" s="124">
        <v>160</v>
      </c>
      <c r="D41" s="150"/>
      <c r="E41" s="151"/>
      <c r="F41" s="151"/>
      <c r="G41" s="152"/>
      <c r="H41" s="125">
        <v>16</v>
      </c>
      <c r="I41" s="132">
        <v>7</v>
      </c>
      <c r="J41" s="47"/>
      <c r="K41" s="129">
        <f>C24*(I41+5)/(I24+5)</f>
        <v>100.9090909090909</v>
      </c>
      <c r="L41" s="125">
        <v>6</v>
      </c>
      <c r="M41" s="134">
        <v>10</v>
      </c>
      <c r="N41" s="131"/>
      <c r="O41" s="127">
        <f>C14*(M41+5)/(M14+5)</f>
        <v>292.10526315789474</v>
      </c>
      <c r="P41" s="125">
        <v>24</v>
      </c>
      <c r="Q41" s="134">
        <v>10</v>
      </c>
      <c r="R41" s="47"/>
      <c r="S41" s="129">
        <f>C32*(Q41+5)/(Q32+5)</f>
        <v>106.57894736842105</v>
      </c>
      <c r="T41" s="125">
        <v>15</v>
      </c>
      <c r="U41" s="132">
        <v>7</v>
      </c>
      <c r="V41" s="47"/>
      <c r="W41" s="129">
        <f>C23*(U41+5)/(U23+5)</f>
        <v>289.6363636363636</v>
      </c>
      <c r="X41" s="125">
        <v>36</v>
      </c>
      <c r="Y41" s="132">
        <v>9</v>
      </c>
      <c r="Z41" s="47"/>
      <c r="AA41" s="129">
        <f>C44*(Y41+5)/(Y44+5)</f>
        <v>107.8</v>
      </c>
      <c r="AB41" s="125">
        <v>29</v>
      </c>
      <c r="AC41" s="126">
        <v>17</v>
      </c>
      <c r="AD41" s="47"/>
      <c r="AE41" s="129">
        <f>C37*(10+AC41+5)/(AC37+5)</f>
        <v>370.6666666666667</v>
      </c>
      <c r="AF41" s="125">
        <v>30</v>
      </c>
      <c r="AG41" s="126">
        <v>14</v>
      </c>
      <c r="AH41" s="47"/>
      <c r="AI41" s="129">
        <f>C38*(10+AG41+5)/(AG38+5)</f>
        <v>216.53333333333333</v>
      </c>
      <c r="AJ41" s="125">
        <v>7</v>
      </c>
      <c r="AK41" s="133">
        <v>5</v>
      </c>
      <c r="AL41" s="47"/>
      <c r="AM41" s="129">
        <f>C15*(AK41+5)/(AK15+5)</f>
        <v>79.58333333333333</v>
      </c>
      <c r="AN41" s="125">
        <v>19</v>
      </c>
      <c r="AO41" s="126">
        <v>14</v>
      </c>
      <c r="AP41" s="47"/>
      <c r="AQ41" s="129">
        <f>C27*(10+AO41+5)/(AO27+5)</f>
        <v>338.3333333333333</v>
      </c>
      <c r="AR41" s="125">
        <v>17</v>
      </c>
      <c r="AS41" s="130">
        <v>11</v>
      </c>
      <c r="AT41" s="47"/>
      <c r="AU41" s="129">
        <f>C25*(AS41+5)/(AS25+5)</f>
        <v>162.66666666666666</v>
      </c>
      <c r="AV41" s="125">
        <v>25</v>
      </c>
      <c r="AW41" s="130">
        <v>12</v>
      </c>
      <c r="AX41" s="47"/>
      <c r="AY41" s="129">
        <f>C33*(10/2+AW41+5)/(AW33+5)</f>
        <v>133.2941176470588</v>
      </c>
      <c r="AZ41" s="125">
        <v>13</v>
      </c>
      <c r="BA41" s="134">
        <v>10</v>
      </c>
      <c r="BB41" s="47"/>
      <c r="BC41" s="129">
        <f>C21*(BA41+5)/(BA21+5)</f>
        <v>242.3684210526316</v>
      </c>
      <c r="BE41" s="121"/>
    </row>
    <row r="42" spans="1:57" ht="12.75">
      <c r="A42" s="122" t="s">
        <v>431</v>
      </c>
      <c r="B42" s="123">
        <v>34</v>
      </c>
      <c r="C42" s="124">
        <v>380</v>
      </c>
      <c r="D42" s="150"/>
      <c r="E42" s="151"/>
      <c r="F42" s="151"/>
      <c r="G42" s="152"/>
      <c r="H42" s="125">
        <v>10</v>
      </c>
      <c r="I42" s="128">
        <v>20</v>
      </c>
      <c r="J42" s="47"/>
      <c r="K42" s="129">
        <f>C18*(10+I42+5)/(I18+5)</f>
        <v>1995</v>
      </c>
      <c r="L42" s="125">
        <v>4</v>
      </c>
      <c r="M42" s="126">
        <v>14</v>
      </c>
      <c r="N42" s="131"/>
      <c r="O42" s="127">
        <f>C12*(10+M42+5)/(M12+5)</f>
        <v>904.8</v>
      </c>
      <c r="P42" s="125">
        <v>32</v>
      </c>
      <c r="Q42" s="126">
        <v>16</v>
      </c>
      <c r="R42" s="47"/>
      <c r="S42" s="129">
        <f>C40*(10+Q42+5)/(Q40+5)</f>
        <v>238.46153846153845</v>
      </c>
      <c r="T42" s="125">
        <v>23</v>
      </c>
      <c r="U42" s="136">
        <v>6</v>
      </c>
      <c r="V42" s="47"/>
      <c r="W42" s="129">
        <f>C31*(U42+5)/(U31+5)</f>
        <v>478.2608695652174</v>
      </c>
      <c r="X42" s="125">
        <v>3</v>
      </c>
      <c r="Y42" s="132">
        <v>7</v>
      </c>
      <c r="Z42" s="47"/>
      <c r="AA42" s="129">
        <f>C11*(Y42+5)/(Y11+5)</f>
        <v>464.1818181818182</v>
      </c>
      <c r="AB42" s="125">
        <v>27</v>
      </c>
      <c r="AC42" s="133">
        <v>3</v>
      </c>
      <c r="AD42" s="47"/>
      <c r="AE42" s="129">
        <f>C35*(AC42+5)/(AC35+5)</f>
        <v>209.53846153846155</v>
      </c>
      <c r="AF42" s="125">
        <v>12</v>
      </c>
      <c r="AG42" s="132">
        <v>8</v>
      </c>
      <c r="AH42" s="47"/>
      <c r="AI42" s="129">
        <f>C20*(AG42+5)/(AG20+5)</f>
        <v>476.6666666666667</v>
      </c>
      <c r="AJ42" s="125">
        <v>28</v>
      </c>
      <c r="AK42" s="132">
        <v>9</v>
      </c>
      <c r="AL42" s="47"/>
      <c r="AM42" s="129">
        <f>C36*(AK42+5)/(AK36+5)</f>
        <v>404.6</v>
      </c>
      <c r="AN42" s="125">
        <v>8</v>
      </c>
      <c r="AO42" s="134">
        <v>10</v>
      </c>
      <c r="AP42" s="47"/>
      <c r="AQ42" s="129">
        <f>C16*(AO42+5)/(AO16+5)</f>
        <v>346.57894736842104</v>
      </c>
      <c r="AR42" s="125">
        <v>2</v>
      </c>
      <c r="AS42" s="133">
        <v>3</v>
      </c>
      <c r="AT42" s="47"/>
      <c r="AU42" s="129">
        <f>C10*(AS42+5)/(AS10+5)</f>
        <v>225.53846153846155</v>
      </c>
      <c r="AV42" s="125">
        <v>11</v>
      </c>
      <c r="AW42" s="134">
        <v>10</v>
      </c>
      <c r="AX42" s="47"/>
      <c r="AY42" s="129">
        <f>C19*(AW42+5)/(AW19+5)</f>
        <v>432.63157894736844</v>
      </c>
      <c r="AZ42" s="125">
        <v>22</v>
      </c>
      <c r="BA42" s="130">
        <v>11</v>
      </c>
      <c r="BB42" s="47"/>
      <c r="BC42" s="129">
        <f>C30*(BA42+5)/(BA30+5)</f>
        <v>353.77777777777777</v>
      </c>
      <c r="BE42" s="121"/>
    </row>
    <row r="43" spans="1:57" ht="12.75">
      <c r="A43" s="122" t="s">
        <v>435</v>
      </c>
      <c r="B43" s="123">
        <v>35</v>
      </c>
      <c r="C43" s="124">
        <v>323</v>
      </c>
      <c r="D43" s="150"/>
      <c r="E43" s="151"/>
      <c r="F43" s="151"/>
      <c r="G43" s="152"/>
      <c r="H43" s="125">
        <v>1</v>
      </c>
      <c r="I43" s="136">
        <v>6</v>
      </c>
      <c r="J43" s="47"/>
      <c r="K43" s="129">
        <f>C9*(I43+5)/(I9+5)</f>
        <v>357.2608695652174</v>
      </c>
      <c r="L43" s="125">
        <v>9</v>
      </c>
      <c r="M43" s="132">
        <v>9</v>
      </c>
      <c r="N43" s="131"/>
      <c r="O43" s="127">
        <f>C17*(M43+5)/(M17+5)</f>
        <v>204.4</v>
      </c>
      <c r="P43" s="125">
        <v>19</v>
      </c>
      <c r="Q43" s="126">
        <v>17</v>
      </c>
      <c r="R43" s="47"/>
      <c r="S43" s="129">
        <f>C27*(10+Q43+5)/(Q27+5)</f>
        <v>466.6666666666667</v>
      </c>
      <c r="T43" s="125">
        <v>5</v>
      </c>
      <c r="U43" s="135">
        <v>18</v>
      </c>
      <c r="V43" s="47"/>
      <c r="W43" s="129">
        <f>C13*(10+U43+5)/(U13+5)</f>
        <v>492</v>
      </c>
      <c r="X43" s="125">
        <v>22</v>
      </c>
      <c r="Y43" s="130">
        <v>12</v>
      </c>
      <c r="Z43" s="47"/>
      <c r="AA43" s="129">
        <f>C30*(10/2+Y43+5)/(Y30+5)</f>
        <v>515.0588235294117</v>
      </c>
      <c r="AB43" s="125">
        <v>24</v>
      </c>
      <c r="AC43" s="128">
        <v>20</v>
      </c>
      <c r="AD43" s="47"/>
      <c r="AE43" s="129">
        <f>C32*(10+AC43+5)/(AC32+5)</f>
        <v>525</v>
      </c>
      <c r="AF43" s="125">
        <v>20</v>
      </c>
      <c r="AG43" s="130">
        <v>12</v>
      </c>
      <c r="AH43" s="47"/>
      <c r="AI43" s="129">
        <f>C28*(10/2+AG43+5)/(AG28+5)</f>
        <v>397.29411764705884</v>
      </c>
      <c r="AJ43" s="125">
        <v>18</v>
      </c>
      <c r="AK43" s="130">
        <v>12</v>
      </c>
      <c r="AL43" s="47"/>
      <c r="AM43" s="129">
        <f>C26*(10/2+AK43+5)/(AK26+5)</f>
        <v>556.4705882352941</v>
      </c>
      <c r="AN43" s="125">
        <v>23</v>
      </c>
      <c r="AO43" s="136">
        <v>6</v>
      </c>
      <c r="AP43" s="47"/>
      <c r="AQ43" s="129">
        <f>C31*(AO43+5)/(AO31+5)</f>
        <v>478.2608695652174</v>
      </c>
      <c r="AR43" s="125">
        <v>13</v>
      </c>
      <c r="AS43" s="134">
        <v>10</v>
      </c>
      <c r="AT43" s="47"/>
      <c r="AU43" s="129">
        <f>C21*(AS43+5)/(AS21+5)</f>
        <v>242.3684210526316</v>
      </c>
      <c r="AV43" s="125">
        <v>37</v>
      </c>
      <c r="AW43" s="126">
        <v>14</v>
      </c>
      <c r="AX43" s="47"/>
      <c r="AY43" s="129">
        <f>C45*(10+AW43+5)/(AW45+5)</f>
        <v>551</v>
      </c>
      <c r="AZ43" s="125">
        <v>16</v>
      </c>
      <c r="BA43" s="128">
        <v>19</v>
      </c>
      <c r="BB43" s="47"/>
      <c r="BC43" s="129">
        <f>C24*(10+BA43+5)/(BA24+5)</f>
        <v>629</v>
      </c>
      <c r="BE43" s="121"/>
    </row>
    <row r="44" spans="1:57" ht="12.75">
      <c r="A44" s="143" t="s">
        <v>450</v>
      </c>
      <c r="B44" s="144">
        <v>36</v>
      </c>
      <c r="C44" s="145">
        <v>154</v>
      </c>
      <c r="D44" s="154"/>
      <c r="E44" s="155"/>
      <c r="F44" s="155"/>
      <c r="G44" s="156"/>
      <c r="H44" s="146">
        <v>2</v>
      </c>
      <c r="I44" s="157">
        <v>4</v>
      </c>
      <c r="J44" s="148"/>
      <c r="K44" s="158">
        <f>C10*(I44+5)/(I10+5)</f>
        <v>263.88</v>
      </c>
      <c r="L44" s="146">
        <v>20</v>
      </c>
      <c r="M44" s="159">
        <v>11</v>
      </c>
      <c r="N44" s="160"/>
      <c r="O44" s="149">
        <f>C28*(M44+5)/(M28+5)</f>
        <v>272.8888888888889</v>
      </c>
      <c r="P44" s="125">
        <v>5</v>
      </c>
      <c r="Q44" s="132">
        <v>8</v>
      </c>
      <c r="R44" s="47"/>
      <c r="S44" s="129">
        <f>C13*(Q44+5)/(Q13+5)</f>
        <v>101.52380952380952</v>
      </c>
      <c r="T44" s="125">
        <v>9</v>
      </c>
      <c r="U44" s="132">
        <v>8</v>
      </c>
      <c r="V44" s="47"/>
      <c r="W44" s="129">
        <f>C17*(U44+5)/(U17+5)</f>
        <v>180.76190476190476</v>
      </c>
      <c r="X44" s="125">
        <v>33</v>
      </c>
      <c r="Y44" s="126">
        <v>15</v>
      </c>
      <c r="Z44" s="47"/>
      <c r="AA44" s="129">
        <f>C41*(10+Y44+5)/(Y41+5)</f>
        <v>342.85714285714283</v>
      </c>
      <c r="AB44" s="125">
        <v>7</v>
      </c>
      <c r="AC44" s="130">
        <v>11</v>
      </c>
      <c r="AD44" s="47"/>
      <c r="AE44" s="129">
        <f>C15*(AC44+5)/(AC15+5)</f>
        <v>169.77777777777777</v>
      </c>
      <c r="AF44" s="125">
        <v>29</v>
      </c>
      <c r="AG44" s="130">
        <v>13</v>
      </c>
      <c r="AH44" s="47"/>
      <c r="AI44" s="129">
        <f>C37*(10+AG44+5)/(AG37+5)</f>
        <v>243.25</v>
      </c>
      <c r="AJ44" s="125">
        <v>17</v>
      </c>
      <c r="AK44" s="134">
        <v>10</v>
      </c>
      <c r="AL44" s="47"/>
      <c r="AM44" s="129">
        <f>C25*(AK44+5)/(AK25+5)</f>
        <v>144.47368421052633</v>
      </c>
      <c r="AN44" s="125">
        <v>30</v>
      </c>
      <c r="AO44" s="130">
        <v>12</v>
      </c>
      <c r="AP44" s="47"/>
      <c r="AQ44" s="129">
        <f>C38*(10/2+AO44+5)/(AO38+5)</f>
        <v>144.94117647058823</v>
      </c>
      <c r="AR44" s="125">
        <v>25</v>
      </c>
      <c r="AS44" s="126">
        <v>14</v>
      </c>
      <c r="AT44" s="47"/>
      <c r="AU44" s="129">
        <f>C33*(10+AS44+5)/(AS33+5)</f>
        <v>199.13333333333333</v>
      </c>
      <c r="AV44" s="125">
        <v>24</v>
      </c>
      <c r="AW44" s="126">
        <v>14</v>
      </c>
      <c r="AX44" s="47"/>
      <c r="AY44" s="129">
        <f>C32*(10+AW44+5)/(AW32+5)</f>
        <v>261</v>
      </c>
      <c r="AZ44" s="125">
        <v>32</v>
      </c>
      <c r="BA44" s="126">
        <v>14</v>
      </c>
      <c r="BB44" s="47"/>
      <c r="BC44" s="129">
        <f>C40*(10+BA44+5)/(BA40+5)</f>
        <v>193.33333333333334</v>
      </c>
      <c r="BE44" s="121"/>
    </row>
    <row r="45" spans="1:57" ht="13.5" thickBot="1">
      <c r="A45" s="161" t="s">
        <v>439</v>
      </c>
      <c r="B45" s="162">
        <v>37</v>
      </c>
      <c r="C45" s="163">
        <v>285</v>
      </c>
      <c r="D45" s="164"/>
      <c r="E45" s="165"/>
      <c r="F45" s="165"/>
      <c r="G45" s="166"/>
      <c r="H45" s="164"/>
      <c r="I45" s="165"/>
      <c r="J45" s="165"/>
      <c r="K45" s="167"/>
      <c r="L45" s="164"/>
      <c r="M45" s="165"/>
      <c r="N45" s="168"/>
      <c r="O45" s="166"/>
      <c r="P45" s="169">
        <v>17</v>
      </c>
      <c r="Q45" s="170">
        <v>17</v>
      </c>
      <c r="R45" s="171"/>
      <c r="S45" s="172">
        <f>C25*(10+Q45+5)/(Q25+5)</f>
        <v>488</v>
      </c>
      <c r="T45" s="169">
        <v>20</v>
      </c>
      <c r="U45" s="173">
        <v>11</v>
      </c>
      <c r="V45" s="171"/>
      <c r="W45" s="172">
        <f>C28*(U45+5)/(U28+5)</f>
        <v>272.8888888888889</v>
      </c>
      <c r="X45" s="169">
        <v>13</v>
      </c>
      <c r="Y45" s="173">
        <v>13</v>
      </c>
      <c r="Z45" s="171"/>
      <c r="AA45" s="172">
        <f>C21*(10+Y45+5)/(Y21+5)</f>
        <v>537.25</v>
      </c>
      <c r="AB45" s="169">
        <v>10</v>
      </c>
      <c r="AC45" s="174">
        <v>5</v>
      </c>
      <c r="AD45" s="171"/>
      <c r="AE45" s="172">
        <f>C18*(AC45+5)/(AC18+5)</f>
        <v>213.75</v>
      </c>
      <c r="AF45" s="169">
        <v>22</v>
      </c>
      <c r="AG45" s="170">
        <v>16</v>
      </c>
      <c r="AH45" s="171"/>
      <c r="AI45" s="172">
        <f>C30*(10+AG45+5)/(AG30+5)</f>
        <v>949.0769230769231</v>
      </c>
      <c r="AJ45" s="169">
        <v>24</v>
      </c>
      <c r="AK45" s="170">
        <v>17</v>
      </c>
      <c r="AL45" s="171"/>
      <c r="AM45" s="172">
        <f>C32*(10+AK45+5)/(AK32+5)</f>
        <v>360</v>
      </c>
      <c r="AN45" s="169">
        <v>5</v>
      </c>
      <c r="AO45" s="170">
        <v>16</v>
      </c>
      <c r="AP45" s="171"/>
      <c r="AQ45" s="172">
        <f>C13*(10+AO45+5)/(AO13+5)</f>
        <v>391.0769230769231</v>
      </c>
      <c r="AR45" s="169">
        <v>32</v>
      </c>
      <c r="AS45" s="170">
        <v>15</v>
      </c>
      <c r="AT45" s="171"/>
      <c r="AU45" s="172">
        <f>C40*(10+AS45+5)/(AS40+5)</f>
        <v>214.28571428571428</v>
      </c>
      <c r="AV45" s="169">
        <v>35</v>
      </c>
      <c r="AW45" s="175">
        <v>10</v>
      </c>
      <c r="AX45" s="171"/>
      <c r="AY45" s="172">
        <f>C43*(AW45+5)/(AW43+5)</f>
        <v>255</v>
      </c>
      <c r="AZ45" s="169">
        <v>31</v>
      </c>
      <c r="BA45" s="173">
        <v>12</v>
      </c>
      <c r="BB45" s="171"/>
      <c r="BC45" s="172">
        <f>C39*(10/2+BA45+5)/(BA39+5)</f>
        <v>359.7647058823529</v>
      </c>
      <c r="BE45" s="121"/>
    </row>
    <row r="46" ht="13.5" thickTop="1"/>
  </sheetData>
  <sheetProtection/>
  <mergeCells count="65">
    <mergeCell ref="BA7:BC7"/>
    <mergeCell ref="AC7:AE7"/>
    <mergeCell ref="AG7:AI7"/>
    <mergeCell ref="AK7:AM7"/>
    <mergeCell ref="AO7:AQ7"/>
    <mergeCell ref="AS7:AU7"/>
    <mergeCell ref="AW7:AY7"/>
    <mergeCell ref="AO5:AQ5"/>
    <mergeCell ref="AS5:AU5"/>
    <mergeCell ref="AW5:AY5"/>
    <mergeCell ref="BA5:BC5"/>
    <mergeCell ref="E7:G7"/>
    <mergeCell ref="I7:K7"/>
    <mergeCell ref="M7:O7"/>
    <mergeCell ref="Q7:S7"/>
    <mergeCell ref="U7:W7"/>
    <mergeCell ref="Y7:AA7"/>
    <mergeCell ref="AZ3:BC3"/>
    <mergeCell ref="E5:G5"/>
    <mergeCell ref="I5:K5"/>
    <mergeCell ref="M5:O5"/>
    <mergeCell ref="Q5:S5"/>
    <mergeCell ref="U5:W5"/>
    <mergeCell ref="Y5:AA5"/>
    <mergeCell ref="AC5:AE5"/>
    <mergeCell ref="AG5:AI5"/>
    <mergeCell ref="AK5:AM5"/>
    <mergeCell ref="AB3:AE3"/>
    <mergeCell ref="AF3:AI3"/>
    <mergeCell ref="AJ3:AM3"/>
    <mergeCell ref="AN3:AQ3"/>
    <mergeCell ref="AR3:AU3"/>
    <mergeCell ref="AV3:AY3"/>
    <mergeCell ref="AN2:AQ2"/>
    <mergeCell ref="AR2:AU2"/>
    <mergeCell ref="AV2:AY2"/>
    <mergeCell ref="AZ2:BC2"/>
    <mergeCell ref="D3:G3"/>
    <mergeCell ref="H3:K3"/>
    <mergeCell ref="L3:O3"/>
    <mergeCell ref="P3:S3"/>
    <mergeCell ref="T3:W3"/>
    <mergeCell ref="X3:AA3"/>
    <mergeCell ref="AZ1:BC1"/>
    <mergeCell ref="D2:G2"/>
    <mergeCell ref="H2:K2"/>
    <mergeCell ref="L2:O2"/>
    <mergeCell ref="P2:S2"/>
    <mergeCell ref="T2:W2"/>
    <mergeCell ref="X2:AA2"/>
    <mergeCell ref="AB2:AE2"/>
    <mergeCell ref="AF2:AI2"/>
    <mergeCell ref="AJ2:AM2"/>
    <mergeCell ref="AB1:AE1"/>
    <mergeCell ref="AF1:AI1"/>
    <mergeCell ref="AJ1:AM1"/>
    <mergeCell ref="AN1:AQ1"/>
    <mergeCell ref="AR1:AU1"/>
    <mergeCell ref="AV1:AY1"/>
    <mergeCell ref="D1:G1"/>
    <mergeCell ref="H1:K1"/>
    <mergeCell ref="L1:O1"/>
    <mergeCell ref="P1:S1"/>
    <mergeCell ref="T1:W1"/>
    <mergeCell ref="X1:AA1"/>
  </mergeCells>
  <conditionalFormatting sqref="E5:G5 I5:K5 M5:O5">
    <cfRule type="cellIs" priority="11" dxfId="0" operator="greaterThanOrEqual" stopIfTrue="1">
      <formula>0</formula>
    </cfRule>
  </conditionalFormatting>
  <conditionalFormatting sqref="Q5:S5">
    <cfRule type="cellIs" priority="10" dxfId="0" operator="greaterThanOrEqual" stopIfTrue="1">
      <formula>0</formula>
    </cfRule>
  </conditionalFormatting>
  <conditionalFormatting sqref="U5:W5">
    <cfRule type="cellIs" priority="9" dxfId="0" operator="greaterThanOrEqual" stopIfTrue="1">
      <formula>0</formula>
    </cfRule>
  </conditionalFormatting>
  <conditionalFormatting sqref="Y5:AA5">
    <cfRule type="cellIs" priority="8" dxfId="0" operator="greaterThanOrEqual" stopIfTrue="1">
      <formula>0</formula>
    </cfRule>
  </conditionalFormatting>
  <conditionalFormatting sqref="AC5:AE5">
    <cfRule type="cellIs" priority="7" dxfId="0" operator="greaterThanOrEqual" stopIfTrue="1">
      <formula>0</formula>
    </cfRule>
  </conditionalFormatting>
  <conditionalFormatting sqref="AG5:AI5">
    <cfRule type="cellIs" priority="6" dxfId="0" operator="greaterThanOrEqual" stopIfTrue="1">
      <formula>0</formula>
    </cfRule>
  </conditionalFormatting>
  <conditionalFormatting sqref="AK5:AM5">
    <cfRule type="cellIs" priority="5" dxfId="0" operator="greaterThanOrEqual" stopIfTrue="1">
      <formula>0</formula>
    </cfRule>
  </conditionalFormatting>
  <conditionalFormatting sqref="AO5:AQ5">
    <cfRule type="cellIs" priority="4" dxfId="0" operator="greaterThanOrEqual" stopIfTrue="1">
      <formula>0</formula>
    </cfRule>
  </conditionalFormatting>
  <conditionalFormatting sqref="AS5:AU5">
    <cfRule type="cellIs" priority="3" dxfId="0" operator="greaterThanOrEqual" stopIfTrue="1">
      <formula>0</formula>
    </cfRule>
  </conditionalFormatting>
  <conditionalFormatting sqref="AW5:AY5">
    <cfRule type="cellIs" priority="2" dxfId="0" operator="greaterThanOrEqual" stopIfTrue="1">
      <formula>0</formula>
    </cfRule>
  </conditionalFormatting>
  <conditionalFormatting sqref="BA5:BC5">
    <cfRule type="cellIs" priority="1" dxfId="0" operator="greaterThanOrEqual" stopIfTrue="1">
      <formula>0</formula>
    </cfRule>
  </conditionalFormatting>
  <printOptions horizontalCentered="1" verticalCentered="1"/>
  <pageMargins left="0.3937007874015748" right="0.3937007874015748" top="0.984251968503937" bottom="0.7874015748031497" header="0.5905511811023623" footer="0.5118110236220472"/>
  <pageSetup fitToHeight="1" fitToWidth="1" horizontalDpi="600" verticalDpi="600" orientation="landscape" paperSize="9" scale="61" r:id="rId1"/>
  <headerFooter alignWithMargins="0">
    <oddHeader>&amp;L&amp;"Arial,Gras"&amp;20Tours&amp;C&amp;"Arial,Gras"&amp;12 &amp;18Challenge des Epées de Versailles 2014</oddHeader>
    <oddFooter>&amp;R&amp;"Arial,Gras"&amp;12 6 Avril 2014&amp;"Arial,Normal"&amp;10
</oddFooter>
  </headerFooter>
</worksheet>
</file>

<file path=xl/worksheets/sheet6.xml><?xml version="1.0" encoding="utf-8"?>
<worksheet xmlns="http://schemas.openxmlformats.org/spreadsheetml/2006/main" xmlns:r="http://schemas.openxmlformats.org/officeDocument/2006/relationships">
  <sheetPr codeName="inscrits_jpmh">
    <pageSetUpPr fitToPage="1"/>
  </sheetPr>
  <dimension ref="A1:HZ233"/>
  <sheetViews>
    <sheetView zoomScalePageLayoutView="0" workbookViewId="0" topLeftCell="A1">
      <selection activeCell="A1" sqref="A1"/>
    </sheetView>
  </sheetViews>
  <sheetFormatPr defaultColWidth="11.421875" defaultRowHeight="12.75"/>
  <cols>
    <col min="1" max="1" width="25.00390625" style="25" customWidth="1"/>
    <col min="2" max="2" width="4.28125" style="203" customWidth="1"/>
    <col min="3" max="3" width="4.8515625" style="26" customWidth="1"/>
    <col min="4" max="4" width="5.57421875" style="26" customWidth="1"/>
    <col min="5" max="5" width="6.140625" style="26" customWidth="1"/>
    <col min="6" max="6" width="7.7109375" style="26" customWidth="1"/>
    <col min="7" max="7" width="3.57421875" style="26" customWidth="1"/>
    <col min="8" max="8" width="6.28125" style="204" customWidth="1"/>
    <col min="9" max="9" width="6.57421875" style="26" customWidth="1"/>
    <col min="10" max="10" width="43.28125" style="25" customWidth="1"/>
    <col min="11" max="74" width="3.7109375" style="28" customWidth="1"/>
    <col min="75" max="204" width="3.7109375" style="25" customWidth="1"/>
    <col min="205" max="232" width="3.7109375" style="190" customWidth="1"/>
    <col min="233" max="16384" width="11.421875" style="190" customWidth="1"/>
  </cols>
  <sheetData>
    <row r="1" spans="1:204" s="186" customFormat="1" ht="14.25" customHeight="1">
      <c r="A1" s="179" t="s">
        <v>464</v>
      </c>
      <c r="B1" s="180">
        <v>37</v>
      </c>
      <c r="C1" s="181"/>
      <c r="D1" s="181"/>
      <c r="E1" s="181"/>
      <c r="F1" s="181"/>
      <c r="G1" s="181"/>
      <c r="H1" s="182"/>
      <c r="I1" s="181"/>
      <c r="J1" s="183"/>
      <c r="K1" s="184"/>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row>
    <row r="2" spans="1:14" ht="4.5" customHeight="1">
      <c r="A2" s="187"/>
      <c r="B2" s="188"/>
      <c r="C2" s="188"/>
      <c r="D2" s="188"/>
      <c r="E2" s="188"/>
      <c r="F2" s="188"/>
      <c r="G2" s="188"/>
      <c r="H2" s="189"/>
      <c r="I2" s="188"/>
      <c r="J2" s="187"/>
      <c r="K2" s="190"/>
      <c r="L2" s="190"/>
      <c r="M2" s="190"/>
      <c r="N2" s="190"/>
    </row>
    <row r="3" spans="1:234" s="196" customFormat="1" ht="12.75">
      <c r="A3" s="191" t="s">
        <v>404</v>
      </c>
      <c r="B3" s="192" t="s">
        <v>408</v>
      </c>
      <c r="C3" s="193" t="s">
        <v>405</v>
      </c>
      <c r="D3" s="193" t="s">
        <v>465</v>
      </c>
      <c r="E3" s="193" t="s">
        <v>529</v>
      </c>
      <c r="F3" s="193" t="s">
        <v>530</v>
      </c>
      <c r="G3" s="193" t="s">
        <v>466</v>
      </c>
      <c r="H3" s="194" t="s">
        <v>467</v>
      </c>
      <c r="I3" s="193" t="s">
        <v>406</v>
      </c>
      <c r="J3" s="192" t="s">
        <v>468</v>
      </c>
      <c r="K3" s="190"/>
      <c r="L3" s="190"/>
      <c r="M3" s="190"/>
      <c r="N3" s="190"/>
      <c r="O3" s="185"/>
      <c r="P3" s="185"/>
      <c r="Q3" s="185"/>
      <c r="R3" s="185"/>
      <c r="S3" s="185"/>
      <c r="T3" s="185"/>
      <c r="U3" s="185"/>
      <c r="V3" s="185"/>
      <c r="W3" s="19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row>
    <row r="4" spans="1:166" s="183" customFormat="1" ht="3.75" customHeight="1">
      <c r="A4" s="187"/>
      <c r="B4" s="188"/>
      <c r="C4" s="188"/>
      <c r="D4" s="188"/>
      <c r="E4" s="188"/>
      <c r="F4" s="188"/>
      <c r="G4" s="188"/>
      <c r="H4" s="189"/>
      <c r="I4" s="188"/>
      <c r="J4" s="187"/>
      <c r="K4" s="190"/>
      <c r="L4" s="190"/>
      <c r="M4" s="190"/>
      <c r="N4" s="190"/>
      <c r="S4" s="185"/>
      <c r="T4" s="185"/>
      <c r="V4" s="185"/>
      <c r="W4" s="29"/>
      <c r="X4" s="197"/>
      <c r="Z4" s="185"/>
      <c r="AD4" s="198"/>
      <c r="AE4" s="199"/>
      <c r="AG4" s="197"/>
      <c r="AJ4" s="185"/>
      <c r="AN4" s="200"/>
      <c r="AO4" s="185"/>
      <c r="AQ4" s="197"/>
      <c r="AS4" s="201"/>
      <c r="AT4" s="197"/>
      <c r="AU4" s="197"/>
      <c r="AV4" s="185"/>
      <c r="AX4" s="197"/>
      <c r="AY4" s="185"/>
      <c r="BB4" s="185"/>
      <c r="BC4" s="185"/>
      <c r="BD4" s="185"/>
      <c r="BG4" s="200"/>
      <c r="BH4" s="185"/>
      <c r="BJ4" s="197"/>
      <c r="BK4" s="201"/>
      <c r="BM4" s="197"/>
      <c r="BN4" s="197"/>
      <c r="BQ4" s="185"/>
      <c r="BS4" s="185"/>
      <c r="BT4" s="200"/>
      <c r="BU4" s="185"/>
      <c r="BV4" s="197"/>
      <c r="BW4" s="200"/>
      <c r="BY4" s="185"/>
      <c r="CA4" s="33"/>
      <c r="CC4" s="200"/>
      <c r="CF4" s="201"/>
      <c r="CH4" s="185"/>
      <c r="CI4" s="185"/>
      <c r="CM4" s="200"/>
      <c r="CN4" s="200"/>
      <c r="CO4" s="185"/>
      <c r="CP4" s="197"/>
      <c r="CR4" s="197"/>
      <c r="CW4" s="197"/>
      <c r="CX4" s="197"/>
      <c r="CY4" s="201"/>
      <c r="CZ4" s="185"/>
      <c r="DA4" s="197"/>
      <c r="DB4" s="185"/>
      <c r="DC4" s="185"/>
      <c r="DF4" s="197"/>
      <c r="DJ4" s="185"/>
      <c r="DK4" s="197"/>
      <c r="DL4" s="200"/>
      <c r="DN4" s="197"/>
      <c r="DR4" s="197"/>
      <c r="DS4" s="185"/>
      <c r="DT4" s="197"/>
      <c r="DV4" s="197"/>
      <c r="DW4" s="200"/>
      <c r="DZ4" s="185"/>
      <c r="EB4" s="185"/>
      <c r="ED4" s="197"/>
      <c r="EF4" s="185"/>
      <c r="EH4" s="197"/>
      <c r="EI4" s="200"/>
      <c r="EJ4" s="185"/>
      <c r="EK4" s="185"/>
      <c r="EM4" s="202"/>
      <c r="EO4" s="197"/>
      <c r="EP4" s="197"/>
      <c r="ER4" s="200"/>
      <c r="ES4" s="185"/>
      <c r="ET4" s="197"/>
      <c r="EU4" s="200"/>
      <c r="EX4" s="185"/>
      <c r="EY4" s="185"/>
      <c r="EZ4" s="197"/>
      <c r="FF4" s="185"/>
      <c r="FG4" s="185"/>
      <c r="FH4" s="197"/>
      <c r="FJ4" s="197"/>
    </row>
    <row r="5" spans="1:10" ht="12.75">
      <c r="A5" t="s">
        <v>434</v>
      </c>
      <c r="B5" s="176">
        <v>21</v>
      </c>
      <c r="C5" t="s">
        <v>412</v>
      </c>
      <c r="D5" s="176"/>
      <c r="E5" s="217" t="s">
        <v>501</v>
      </c>
      <c r="F5" s="217" t="s">
        <v>502</v>
      </c>
      <c r="G5" s="176">
        <v>1</v>
      </c>
      <c r="H5" s="218">
        <v>41735.57822916667</v>
      </c>
      <c r="I5" s="176">
        <v>75014</v>
      </c>
      <c r="J5" t="s">
        <v>480</v>
      </c>
    </row>
    <row r="6" spans="1:10" ht="12.75">
      <c r="A6" t="s">
        <v>430</v>
      </c>
      <c r="B6" s="176">
        <v>22</v>
      </c>
      <c r="C6" t="s">
        <v>412</v>
      </c>
      <c r="D6" s="176"/>
      <c r="E6" s="217" t="s">
        <v>503</v>
      </c>
      <c r="F6" s="217" t="s">
        <v>502</v>
      </c>
      <c r="G6" s="176">
        <v>1</v>
      </c>
      <c r="H6" s="218">
        <v>41735.578576388885</v>
      </c>
      <c r="I6" s="176">
        <v>75014</v>
      </c>
      <c r="J6" t="s">
        <v>480</v>
      </c>
    </row>
    <row r="7" spans="1:10" ht="12.75">
      <c r="A7" t="s">
        <v>442</v>
      </c>
      <c r="B7" s="176">
        <v>14</v>
      </c>
      <c r="C7" t="s">
        <v>432</v>
      </c>
      <c r="D7" s="176"/>
      <c r="E7" s="217" t="s">
        <v>504</v>
      </c>
      <c r="F7" s="217" t="s">
        <v>502</v>
      </c>
      <c r="G7" s="176">
        <v>1</v>
      </c>
      <c r="H7" s="218">
        <v>41735.57444444444</v>
      </c>
      <c r="I7" s="176">
        <v>78091</v>
      </c>
      <c r="J7" t="s">
        <v>476</v>
      </c>
    </row>
    <row r="8" spans="1:10" ht="12.75">
      <c r="A8" t="s">
        <v>436</v>
      </c>
      <c r="B8" s="176">
        <v>13</v>
      </c>
      <c r="C8" t="s">
        <v>410</v>
      </c>
      <c r="D8" s="176">
        <v>49</v>
      </c>
      <c r="E8" s="217" t="s">
        <v>505</v>
      </c>
      <c r="F8" s="217" t="s">
        <v>506</v>
      </c>
      <c r="G8" s="176">
        <v>1</v>
      </c>
      <c r="H8" s="218">
        <v>41735.57409722222</v>
      </c>
      <c r="I8" s="176">
        <v>78091</v>
      </c>
      <c r="J8" t="s">
        <v>476</v>
      </c>
    </row>
    <row r="9" spans="1:10" ht="12.75">
      <c r="A9" t="s">
        <v>421</v>
      </c>
      <c r="B9" s="176">
        <v>11</v>
      </c>
      <c r="C9" t="s">
        <v>422</v>
      </c>
      <c r="D9" s="176">
        <v>45</v>
      </c>
      <c r="E9" s="217" t="s">
        <v>507</v>
      </c>
      <c r="F9" s="217" t="s">
        <v>508</v>
      </c>
      <c r="G9" s="176">
        <v>1</v>
      </c>
      <c r="H9" s="218">
        <v>41735.57098379629</v>
      </c>
      <c r="I9" s="176">
        <v>78092</v>
      </c>
      <c r="J9" t="s">
        <v>474</v>
      </c>
    </row>
    <row r="10" spans="1:10" ht="12.75">
      <c r="A10" t="s">
        <v>414</v>
      </c>
      <c r="B10" s="176">
        <v>12</v>
      </c>
      <c r="C10" t="s">
        <v>410</v>
      </c>
      <c r="D10" s="176">
        <v>13</v>
      </c>
      <c r="E10" s="217" t="s">
        <v>509</v>
      </c>
      <c r="F10" s="217" t="s">
        <v>507</v>
      </c>
      <c r="G10" s="176">
        <v>1</v>
      </c>
      <c r="H10" s="218">
        <v>41735.573113425926</v>
      </c>
      <c r="I10" s="176">
        <v>78097</v>
      </c>
      <c r="J10" t="s">
        <v>475</v>
      </c>
    </row>
    <row r="11" spans="1:10" ht="12.75">
      <c r="A11" t="s">
        <v>411</v>
      </c>
      <c r="B11" s="176">
        <v>3</v>
      </c>
      <c r="C11" t="s">
        <v>412</v>
      </c>
      <c r="D11" s="176">
        <v>15</v>
      </c>
      <c r="E11" s="217" t="s">
        <v>507</v>
      </c>
      <c r="F11" s="217" t="s">
        <v>501</v>
      </c>
      <c r="G11" s="176">
        <v>1</v>
      </c>
      <c r="H11" s="218">
        <v>41735.55324074074</v>
      </c>
      <c r="I11" s="176">
        <v>78108</v>
      </c>
      <c r="J11" t="s">
        <v>469</v>
      </c>
    </row>
    <row r="12" spans="1:10" ht="12.75">
      <c r="A12" t="s">
        <v>454</v>
      </c>
      <c r="B12" s="176">
        <v>25</v>
      </c>
      <c r="C12" t="s">
        <v>455</v>
      </c>
      <c r="D12" s="176"/>
      <c r="E12" s="217" t="s">
        <v>501</v>
      </c>
      <c r="F12" s="217" t="s">
        <v>502</v>
      </c>
      <c r="G12" s="176">
        <v>1</v>
      </c>
      <c r="H12" s="218">
        <v>41735.580196759256</v>
      </c>
      <c r="I12" s="176">
        <v>78108</v>
      </c>
      <c r="J12" t="s">
        <v>469</v>
      </c>
    </row>
    <row r="13" spans="1:10" ht="12.75">
      <c r="A13" t="s">
        <v>417</v>
      </c>
      <c r="B13" s="176">
        <v>2</v>
      </c>
      <c r="C13" t="s">
        <v>418</v>
      </c>
      <c r="D13" s="176">
        <v>6</v>
      </c>
      <c r="E13" s="217" t="s">
        <v>507</v>
      </c>
      <c r="F13" s="217" t="s">
        <v>510</v>
      </c>
      <c r="G13" s="176">
        <v>1</v>
      </c>
      <c r="H13" s="218">
        <v>41735.54436342593</v>
      </c>
      <c r="I13" s="176">
        <v>78108</v>
      </c>
      <c r="J13" t="s">
        <v>469</v>
      </c>
    </row>
    <row r="14" spans="1:10" ht="12.75">
      <c r="A14" t="s">
        <v>420</v>
      </c>
      <c r="B14" s="176">
        <v>28</v>
      </c>
      <c r="C14" t="s">
        <v>412</v>
      </c>
      <c r="D14" s="176">
        <v>45</v>
      </c>
      <c r="E14" s="217" t="s">
        <v>504</v>
      </c>
      <c r="F14" s="217" t="s">
        <v>502</v>
      </c>
      <c r="G14" s="176">
        <v>1</v>
      </c>
      <c r="H14" s="218">
        <v>41735.581145833334</v>
      </c>
      <c r="I14" s="176">
        <v>78108</v>
      </c>
      <c r="J14" t="s">
        <v>469</v>
      </c>
    </row>
    <row r="15" spans="1:10" ht="12.75">
      <c r="A15" t="s">
        <v>439</v>
      </c>
      <c r="B15" s="176">
        <v>37</v>
      </c>
      <c r="C15" t="s">
        <v>422</v>
      </c>
      <c r="D15" s="176">
        <v>68</v>
      </c>
      <c r="E15" s="217" t="s">
        <v>507</v>
      </c>
      <c r="F15" s="217" t="s">
        <v>502</v>
      </c>
      <c r="G15" s="176">
        <v>4</v>
      </c>
      <c r="H15" s="218">
        <v>41735.629837962966</v>
      </c>
      <c r="I15" s="176">
        <v>78108</v>
      </c>
      <c r="J15" t="s">
        <v>469</v>
      </c>
    </row>
    <row r="16" spans="1:10" ht="12.75">
      <c r="A16" t="s">
        <v>415</v>
      </c>
      <c r="B16" s="176">
        <v>1</v>
      </c>
      <c r="C16" t="s">
        <v>416</v>
      </c>
      <c r="D16" s="176">
        <v>21</v>
      </c>
      <c r="E16" s="217" t="s">
        <v>507</v>
      </c>
      <c r="F16" s="217" t="s">
        <v>511</v>
      </c>
      <c r="G16" s="176">
        <v>1</v>
      </c>
      <c r="H16" s="218">
        <v>41735.543900462966</v>
      </c>
      <c r="I16" s="176">
        <v>78108</v>
      </c>
      <c r="J16" t="s">
        <v>469</v>
      </c>
    </row>
    <row r="17" spans="1:10" ht="12.75">
      <c r="A17" t="s">
        <v>453</v>
      </c>
      <c r="B17" s="176">
        <v>30</v>
      </c>
      <c r="C17" t="s">
        <v>410</v>
      </c>
      <c r="D17" s="176">
        <v>79</v>
      </c>
      <c r="E17" s="217" t="s">
        <v>503</v>
      </c>
      <c r="F17" s="217" t="s">
        <v>512</v>
      </c>
      <c r="G17" s="176">
        <v>1</v>
      </c>
      <c r="H17" s="218">
        <v>41735.587916666664</v>
      </c>
      <c r="I17" s="176">
        <v>78108</v>
      </c>
      <c r="J17" t="s">
        <v>469</v>
      </c>
    </row>
    <row r="18" spans="1:10" ht="12.75">
      <c r="A18" t="s">
        <v>426</v>
      </c>
      <c r="B18" s="176">
        <v>4</v>
      </c>
      <c r="C18" t="s">
        <v>418</v>
      </c>
      <c r="D18" s="176">
        <v>43</v>
      </c>
      <c r="E18" s="217">
        <v>6</v>
      </c>
      <c r="F18" s="217">
        <v>10</v>
      </c>
      <c r="G18" s="176">
        <v>1</v>
      </c>
      <c r="H18" s="218">
        <v>41735.559965277775</v>
      </c>
      <c r="I18" s="176">
        <v>78108</v>
      </c>
      <c r="J18" t="s">
        <v>469</v>
      </c>
    </row>
    <row r="19" spans="1:10" ht="12.75">
      <c r="A19" t="s">
        <v>440</v>
      </c>
      <c r="B19" s="176">
        <v>31</v>
      </c>
      <c r="C19" t="s">
        <v>441</v>
      </c>
      <c r="D19" s="176"/>
      <c r="E19" s="217" t="s">
        <v>503</v>
      </c>
      <c r="F19" s="217" t="s">
        <v>513</v>
      </c>
      <c r="G19" s="176">
        <v>1</v>
      </c>
      <c r="H19" s="218">
        <v>41735.58972222222</v>
      </c>
      <c r="I19" s="176">
        <v>78255</v>
      </c>
      <c r="J19" t="s">
        <v>483</v>
      </c>
    </row>
    <row r="20" spans="1:10" ht="12.75">
      <c r="A20" t="s">
        <v>456</v>
      </c>
      <c r="B20" s="176">
        <v>32</v>
      </c>
      <c r="C20" t="s">
        <v>457</v>
      </c>
      <c r="D20" s="176"/>
      <c r="E20" s="217" t="s">
        <v>501</v>
      </c>
      <c r="F20" s="217" t="s">
        <v>514</v>
      </c>
      <c r="G20" s="176">
        <v>2</v>
      </c>
      <c r="H20" s="218">
        <v>41735.59774305556</v>
      </c>
      <c r="I20" s="176">
        <v>91117</v>
      </c>
      <c r="J20" t="s">
        <v>484</v>
      </c>
    </row>
    <row r="21" spans="1:10" ht="12.75">
      <c r="A21" t="s">
        <v>448</v>
      </c>
      <c r="B21" s="176">
        <v>33</v>
      </c>
      <c r="C21" t="s">
        <v>449</v>
      </c>
      <c r="D21" s="176"/>
      <c r="E21" s="217" t="s">
        <v>504</v>
      </c>
      <c r="F21" s="217" t="s">
        <v>515</v>
      </c>
      <c r="G21" s="176">
        <v>2</v>
      </c>
      <c r="H21" s="218">
        <v>41735.59818287037</v>
      </c>
      <c r="I21" s="176">
        <v>91117</v>
      </c>
      <c r="J21" t="s">
        <v>484</v>
      </c>
    </row>
    <row r="22" spans="1:10" ht="12.75">
      <c r="A22" t="s">
        <v>431</v>
      </c>
      <c r="B22" s="176">
        <v>34</v>
      </c>
      <c r="C22" t="s">
        <v>432</v>
      </c>
      <c r="D22" s="176">
        <v>70</v>
      </c>
      <c r="E22" s="217" t="s">
        <v>516</v>
      </c>
      <c r="F22" s="217" t="s">
        <v>502</v>
      </c>
      <c r="G22" s="176">
        <v>2</v>
      </c>
      <c r="H22" s="218">
        <v>41735.598449074074</v>
      </c>
      <c r="I22" s="176">
        <v>91124</v>
      </c>
      <c r="J22" t="s">
        <v>485</v>
      </c>
    </row>
    <row r="23" spans="1:10" ht="12.75">
      <c r="A23" t="s">
        <v>450</v>
      </c>
      <c r="B23" s="176">
        <v>36</v>
      </c>
      <c r="C23" t="s">
        <v>410</v>
      </c>
      <c r="D23" s="176"/>
      <c r="E23" s="217" t="s">
        <v>503</v>
      </c>
      <c r="F23" s="217" t="s">
        <v>517</v>
      </c>
      <c r="G23" s="176">
        <v>2</v>
      </c>
      <c r="H23" s="218">
        <v>41735.59939814815</v>
      </c>
      <c r="I23" s="176">
        <v>91127</v>
      </c>
      <c r="J23" t="s">
        <v>478</v>
      </c>
    </row>
    <row r="24" spans="1:10" ht="12.75">
      <c r="A24" t="s">
        <v>435</v>
      </c>
      <c r="B24" s="176">
        <v>35</v>
      </c>
      <c r="C24" t="s">
        <v>410</v>
      </c>
      <c r="D24" s="176"/>
      <c r="E24" s="217" t="s">
        <v>503</v>
      </c>
      <c r="F24" s="217" t="s">
        <v>518</v>
      </c>
      <c r="G24" s="176">
        <v>2</v>
      </c>
      <c r="H24" s="218">
        <v>41735.59893518518</v>
      </c>
      <c r="I24" s="176">
        <v>91127</v>
      </c>
      <c r="J24" t="s">
        <v>478</v>
      </c>
    </row>
    <row r="25" spans="1:10" ht="12.75">
      <c r="A25" t="s">
        <v>444</v>
      </c>
      <c r="B25" s="176">
        <v>16</v>
      </c>
      <c r="C25" t="s">
        <v>416</v>
      </c>
      <c r="D25" s="176">
        <v>89</v>
      </c>
      <c r="E25" s="217" t="s">
        <v>505</v>
      </c>
      <c r="F25" s="217" t="s">
        <v>512</v>
      </c>
      <c r="G25" s="176">
        <v>1</v>
      </c>
      <c r="H25" s="218">
        <v>41735.575636574074</v>
      </c>
      <c r="I25" s="176">
        <v>91127</v>
      </c>
      <c r="J25" t="s">
        <v>478</v>
      </c>
    </row>
    <row r="26" spans="1:10" ht="12.75">
      <c r="A26" t="s">
        <v>447</v>
      </c>
      <c r="B26" s="176">
        <v>5</v>
      </c>
      <c r="C26" t="s">
        <v>410</v>
      </c>
      <c r="D26" s="176"/>
      <c r="E26" s="217" t="s">
        <v>510</v>
      </c>
      <c r="F26" s="217" t="s">
        <v>502</v>
      </c>
      <c r="G26" s="176">
        <v>1</v>
      </c>
      <c r="H26" s="218">
        <v>41735.56202546296</v>
      </c>
      <c r="I26" s="176">
        <v>92146</v>
      </c>
      <c r="J26" t="s">
        <v>470</v>
      </c>
    </row>
    <row r="27" spans="1:10" ht="12.75">
      <c r="A27" t="s">
        <v>424</v>
      </c>
      <c r="B27" s="176">
        <v>10</v>
      </c>
      <c r="C27" t="s">
        <v>425</v>
      </c>
      <c r="D27" s="176">
        <v>48</v>
      </c>
      <c r="E27" s="217" t="s">
        <v>507</v>
      </c>
      <c r="F27" s="217" t="s">
        <v>519</v>
      </c>
      <c r="G27" s="176">
        <v>1</v>
      </c>
      <c r="H27" s="218">
        <v>41735.5705787037</v>
      </c>
      <c r="I27" s="176">
        <v>92155</v>
      </c>
      <c r="J27" t="s">
        <v>473</v>
      </c>
    </row>
    <row r="28" spans="1:10" ht="12.75">
      <c r="A28" t="s">
        <v>419</v>
      </c>
      <c r="B28" s="176">
        <v>27</v>
      </c>
      <c r="C28" t="s">
        <v>410</v>
      </c>
      <c r="D28" s="176"/>
      <c r="E28" s="217" t="s">
        <v>507</v>
      </c>
      <c r="F28" s="217" t="s">
        <v>520</v>
      </c>
      <c r="G28" s="176">
        <v>1</v>
      </c>
      <c r="H28" s="218">
        <v>41735.58084490741</v>
      </c>
      <c r="I28" s="176">
        <v>92248</v>
      </c>
      <c r="J28" t="s">
        <v>481</v>
      </c>
    </row>
    <row r="29" spans="1:10" ht="12.75">
      <c r="A29" t="s">
        <v>452</v>
      </c>
      <c r="B29" s="176">
        <v>24</v>
      </c>
      <c r="C29" t="s">
        <v>432</v>
      </c>
      <c r="D29" s="176"/>
      <c r="E29" s="217" t="s">
        <v>504</v>
      </c>
      <c r="F29" s="217" t="s">
        <v>521</v>
      </c>
      <c r="G29" s="176">
        <v>1</v>
      </c>
      <c r="H29" s="218">
        <v>41735.5796412037</v>
      </c>
      <c r="I29" s="176">
        <v>92248</v>
      </c>
      <c r="J29" t="s">
        <v>481</v>
      </c>
    </row>
    <row r="30" spans="1:10" ht="12.75">
      <c r="A30" t="s">
        <v>409</v>
      </c>
      <c r="B30" s="176">
        <v>23</v>
      </c>
      <c r="C30" t="s">
        <v>410</v>
      </c>
      <c r="D30" s="176">
        <v>23</v>
      </c>
      <c r="E30" s="217" t="s">
        <v>510</v>
      </c>
      <c r="F30" s="217" t="s">
        <v>504</v>
      </c>
      <c r="G30" s="176">
        <v>1</v>
      </c>
      <c r="H30" s="218">
        <v>41735.57922453704</v>
      </c>
      <c r="I30" s="176">
        <v>92248</v>
      </c>
      <c r="J30" t="s">
        <v>481</v>
      </c>
    </row>
    <row r="31" spans="1:10" ht="12.75">
      <c r="A31" t="s">
        <v>413</v>
      </c>
      <c r="B31" s="176">
        <v>26</v>
      </c>
      <c r="C31" t="s">
        <v>412</v>
      </c>
      <c r="D31" s="176">
        <v>41</v>
      </c>
      <c r="E31" s="217" t="s">
        <v>522</v>
      </c>
      <c r="F31" s="217" t="s">
        <v>523</v>
      </c>
      <c r="G31" s="176">
        <v>1</v>
      </c>
      <c r="H31" s="218">
        <v>41735.58054398148</v>
      </c>
      <c r="I31" s="176">
        <v>92248</v>
      </c>
      <c r="J31" t="s">
        <v>481</v>
      </c>
    </row>
    <row r="32" spans="1:10" ht="12.75">
      <c r="A32" t="s">
        <v>427</v>
      </c>
      <c r="B32" s="176">
        <v>8</v>
      </c>
      <c r="C32" t="s">
        <v>416</v>
      </c>
      <c r="D32" s="176">
        <v>39</v>
      </c>
      <c r="E32" s="217" t="s">
        <v>507</v>
      </c>
      <c r="F32" s="217" t="s">
        <v>524</v>
      </c>
      <c r="G32" s="176">
        <v>1</v>
      </c>
      <c r="H32" s="218">
        <v>41735.569074074076</v>
      </c>
      <c r="I32" s="176">
        <v>92252</v>
      </c>
      <c r="J32" t="s">
        <v>472</v>
      </c>
    </row>
    <row r="33" spans="1:10" ht="12.75">
      <c r="A33" t="s">
        <v>438</v>
      </c>
      <c r="B33" s="176">
        <v>9</v>
      </c>
      <c r="C33" t="s">
        <v>418</v>
      </c>
      <c r="D33" s="176">
        <v>33</v>
      </c>
      <c r="E33" s="217" t="s">
        <v>510</v>
      </c>
      <c r="F33" s="217" t="s">
        <v>523</v>
      </c>
      <c r="G33" s="176">
        <v>1</v>
      </c>
      <c r="H33" s="218">
        <v>41735.56936342592</v>
      </c>
      <c r="I33" s="176">
        <v>92257</v>
      </c>
      <c r="J33" t="s">
        <v>471</v>
      </c>
    </row>
    <row r="34" spans="1:10" ht="12.75">
      <c r="A34" t="s">
        <v>433</v>
      </c>
      <c r="B34" s="176">
        <v>6</v>
      </c>
      <c r="C34" t="s">
        <v>432</v>
      </c>
      <c r="D34" s="176"/>
      <c r="E34" s="217" t="s">
        <v>516</v>
      </c>
      <c r="F34" s="217" t="s">
        <v>502</v>
      </c>
      <c r="G34" s="176">
        <v>1</v>
      </c>
      <c r="H34" s="218">
        <v>41735.567557870374</v>
      </c>
      <c r="I34" s="176">
        <v>92257</v>
      </c>
      <c r="J34" t="s">
        <v>471</v>
      </c>
    </row>
    <row r="35" spans="1:10" ht="12.75">
      <c r="A35" t="s">
        <v>443</v>
      </c>
      <c r="B35" s="176">
        <v>7</v>
      </c>
      <c r="C35" t="s">
        <v>412</v>
      </c>
      <c r="D35" s="176"/>
      <c r="E35" s="217" t="s">
        <v>501</v>
      </c>
      <c r="F35" s="217" t="s">
        <v>515</v>
      </c>
      <c r="G35" s="176">
        <v>1</v>
      </c>
      <c r="H35" s="218">
        <v>41735.56857638889</v>
      </c>
      <c r="I35" s="176">
        <v>92257</v>
      </c>
      <c r="J35" t="s">
        <v>471</v>
      </c>
    </row>
    <row r="36" spans="1:10" ht="12.75">
      <c r="A36" t="s">
        <v>423</v>
      </c>
      <c r="B36" s="176">
        <v>15</v>
      </c>
      <c r="C36" t="s">
        <v>418</v>
      </c>
      <c r="D36" s="176">
        <v>32</v>
      </c>
      <c r="E36" s="217" t="s">
        <v>507</v>
      </c>
      <c r="F36" s="217" t="s">
        <v>502</v>
      </c>
      <c r="G36" s="176">
        <v>1</v>
      </c>
      <c r="H36" s="218">
        <v>41735.574907407405</v>
      </c>
      <c r="I36" s="176">
        <v>94216</v>
      </c>
      <c r="J36" t="s">
        <v>477</v>
      </c>
    </row>
    <row r="37" spans="1:10" ht="12.75">
      <c r="A37" t="s">
        <v>429</v>
      </c>
      <c r="B37" s="176">
        <v>18</v>
      </c>
      <c r="C37" t="s">
        <v>416</v>
      </c>
      <c r="D37" s="176"/>
      <c r="E37" s="217" t="s">
        <v>525</v>
      </c>
      <c r="F37" s="217" t="s">
        <v>502</v>
      </c>
      <c r="G37" s="176">
        <v>1</v>
      </c>
      <c r="H37" s="218">
        <v>41735.576886574076</v>
      </c>
      <c r="I37" s="176">
        <v>95205</v>
      </c>
      <c r="J37" t="s">
        <v>479</v>
      </c>
    </row>
    <row r="38" spans="1:10" ht="12.75">
      <c r="A38" t="s">
        <v>445</v>
      </c>
      <c r="B38" s="176">
        <v>17</v>
      </c>
      <c r="C38" t="s">
        <v>422</v>
      </c>
      <c r="D38" s="176"/>
      <c r="E38" s="217" t="s">
        <v>504</v>
      </c>
      <c r="F38" s="217" t="s">
        <v>512</v>
      </c>
      <c r="G38" s="176">
        <v>1</v>
      </c>
      <c r="H38" s="218">
        <v>41735.576203703706</v>
      </c>
      <c r="I38" s="176">
        <v>95205</v>
      </c>
      <c r="J38" t="s">
        <v>479</v>
      </c>
    </row>
    <row r="39" spans="1:10" ht="12.75">
      <c r="A39" t="s">
        <v>437</v>
      </c>
      <c r="B39" s="176">
        <v>20</v>
      </c>
      <c r="C39" t="s">
        <v>410</v>
      </c>
      <c r="D39" s="176"/>
      <c r="E39" s="217" t="s">
        <v>520</v>
      </c>
      <c r="F39" s="217" t="s">
        <v>526</v>
      </c>
      <c r="G39" s="176">
        <v>1</v>
      </c>
      <c r="H39" s="218">
        <v>41735.57776620371</v>
      </c>
      <c r="I39" s="176">
        <v>95205</v>
      </c>
      <c r="J39" t="s">
        <v>479</v>
      </c>
    </row>
    <row r="40" spans="1:10" ht="12.75">
      <c r="A40" t="s">
        <v>446</v>
      </c>
      <c r="B40" s="176">
        <v>19</v>
      </c>
      <c r="C40" t="s">
        <v>432</v>
      </c>
      <c r="D40" s="176"/>
      <c r="E40" s="217" t="s">
        <v>525</v>
      </c>
      <c r="F40" s="217" t="s">
        <v>527</v>
      </c>
      <c r="G40" s="176">
        <v>1</v>
      </c>
      <c r="H40" s="218">
        <v>41735.577372685184</v>
      </c>
      <c r="I40" s="176">
        <v>95205</v>
      </c>
      <c r="J40" t="s">
        <v>479</v>
      </c>
    </row>
    <row r="41" spans="1:10" ht="12.75">
      <c r="A41" t="s">
        <v>451</v>
      </c>
      <c r="B41" s="176">
        <v>29</v>
      </c>
      <c r="C41" t="s">
        <v>418</v>
      </c>
      <c r="D41" s="176">
        <v>36</v>
      </c>
      <c r="E41" s="217" t="s">
        <v>503</v>
      </c>
      <c r="F41" s="217" t="s">
        <v>528</v>
      </c>
      <c r="G41" s="176">
        <v>1</v>
      </c>
      <c r="H41" s="218">
        <v>41735.583287037036</v>
      </c>
      <c r="I41" s="176">
        <v>95210</v>
      </c>
      <c r="J41" t="s">
        <v>482</v>
      </c>
    </row>
    <row r="42" spans="2:9" ht="12.75">
      <c r="B42" s="176"/>
      <c r="D42" s="176"/>
      <c r="E42" s="217"/>
      <c r="F42" s="217"/>
      <c r="G42" s="176"/>
      <c r="H42" s="176"/>
      <c r="I42" s="176"/>
    </row>
    <row r="43" spans="2:9" ht="12.75">
      <c r="B43" s="176"/>
      <c r="D43" s="176"/>
      <c r="E43" s="217"/>
      <c r="F43" s="217"/>
      <c r="G43" s="176"/>
      <c r="H43" s="176"/>
      <c r="I43" s="176"/>
    </row>
    <row r="44" spans="2:9" ht="12.75">
      <c r="B44" s="176"/>
      <c r="D44" s="176"/>
      <c r="E44" s="217"/>
      <c r="F44" s="217"/>
      <c r="G44" s="176"/>
      <c r="H44" s="176"/>
      <c r="I44" s="176"/>
    </row>
    <row r="45" spans="2:9" ht="12.75">
      <c r="B45" s="176"/>
      <c r="D45" s="176"/>
      <c r="E45" s="217"/>
      <c r="F45" s="217"/>
      <c r="G45" s="176"/>
      <c r="H45" s="176"/>
      <c r="I45" s="176"/>
    </row>
    <row r="46" spans="2:9" ht="12.75">
      <c r="B46" s="176"/>
      <c r="D46" s="176"/>
      <c r="E46" s="217"/>
      <c r="F46" s="217"/>
      <c r="G46" s="176"/>
      <c r="H46" s="176"/>
      <c r="I46" s="176"/>
    </row>
    <row r="47" spans="2:9" ht="12.75">
      <c r="B47" s="176"/>
      <c r="D47" s="176"/>
      <c r="E47" s="217"/>
      <c r="F47" s="217"/>
      <c r="G47" s="176"/>
      <c r="H47" s="176"/>
      <c r="I47" s="176"/>
    </row>
    <row r="48" spans="2:9" ht="12.75">
      <c r="B48" s="176"/>
      <c r="D48" s="176"/>
      <c r="E48" s="217"/>
      <c r="F48" s="217"/>
      <c r="G48" s="176"/>
      <c r="H48" s="176"/>
      <c r="I48" s="176"/>
    </row>
    <row r="49" spans="2:9" ht="12.75">
      <c r="B49" s="176"/>
      <c r="D49" s="176"/>
      <c r="E49" s="176"/>
      <c r="F49" s="176"/>
      <c r="G49" s="176"/>
      <c r="H49" s="176"/>
      <c r="I49" s="176"/>
    </row>
    <row r="50" spans="2:9" ht="12.75">
      <c r="B50" s="176"/>
      <c r="D50" s="176"/>
      <c r="E50" s="176"/>
      <c r="F50" s="176"/>
      <c r="G50" s="176"/>
      <c r="H50" s="176"/>
      <c r="I50" s="176"/>
    </row>
    <row r="51" spans="2:9" ht="12.75">
      <c r="B51" s="176"/>
      <c r="D51" s="176"/>
      <c r="E51" s="176"/>
      <c r="F51" s="176"/>
      <c r="G51" s="176"/>
      <c r="H51" s="176"/>
      <c r="I51" s="176"/>
    </row>
    <row r="52" spans="2:9" ht="12.75">
      <c r="B52" s="176"/>
      <c r="D52" s="176"/>
      <c r="E52" s="176"/>
      <c r="F52" s="176"/>
      <c r="G52" s="176"/>
      <c r="H52" s="176"/>
      <c r="I52" s="176"/>
    </row>
    <row r="53" spans="2:9" ht="12.75">
      <c r="B53" s="176"/>
      <c r="D53" s="176"/>
      <c r="E53" s="176"/>
      <c r="F53" s="176"/>
      <c r="G53" s="176"/>
      <c r="H53" s="176"/>
      <c r="I53" s="176"/>
    </row>
    <row r="54" spans="2:9" ht="12.75">
      <c r="B54" s="176"/>
      <c r="D54" s="176"/>
      <c r="E54" s="176"/>
      <c r="F54" s="176"/>
      <c r="G54" s="176"/>
      <c r="H54" s="176"/>
      <c r="I54" s="176"/>
    </row>
    <row r="55" spans="2:9" ht="12.75">
      <c r="B55" s="176"/>
      <c r="D55" s="176"/>
      <c r="E55" s="176"/>
      <c r="F55" s="176"/>
      <c r="G55" s="176"/>
      <c r="H55" s="176"/>
      <c r="I55" s="176"/>
    </row>
    <row r="56" spans="2:9" ht="12.75">
      <c r="B56" s="176"/>
      <c r="D56" s="176"/>
      <c r="E56" s="176"/>
      <c r="F56" s="176"/>
      <c r="G56" s="176"/>
      <c r="H56" s="176"/>
      <c r="I56" s="176"/>
    </row>
    <row r="57" spans="2:9" ht="12.75">
      <c r="B57" s="176"/>
      <c r="D57" s="176"/>
      <c r="E57" s="176"/>
      <c r="F57" s="176"/>
      <c r="G57" s="176"/>
      <c r="H57" s="176"/>
      <c r="I57" s="176"/>
    </row>
    <row r="58" spans="2:9" ht="12.75">
      <c r="B58" s="176"/>
      <c r="D58" s="176"/>
      <c r="E58" s="176"/>
      <c r="F58" s="176"/>
      <c r="G58" s="176"/>
      <c r="H58" s="176"/>
      <c r="I58" s="176"/>
    </row>
    <row r="59" spans="2:9" ht="12.75">
      <c r="B59" s="176"/>
      <c r="D59" s="176"/>
      <c r="E59" s="176"/>
      <c r="F59" s="176"/>
      <c r="G59" s="176"/>
      <c r="H59" s="176"/>
      <c r="I59" s="176"/>
    </row>
    <row r="60" spans="2:9" ht="12.75">
      <c r="B60" s="176"/>
      <c r="D60" s="176"/>
      <c r="E60" s="176"/>
      <c r="F60" s="176"/>
      <c r="G60" s="176"/>
      <c r="H60" s="176"/>
      <c r="I60" s="176"/>
    </row>
    <row r="61" spans="2:9" ht="12.75">
      <c r="B61" s="176"/>
      <c r="D61" s="176"/>
      <c r="E61" s="176"/>
      <c r="F61" s="176"/>
      <c r="G61" s="176"/>
      <c r="H61" s="176"/>
      <c r="I61" s="176"/>
    </row>
    <row r="62" spans="2:9" ht="12.75">
      <c r="B62" s="176"/>
      <c r="D62" s="176"/>
      <c r="E62" s="176"/>
      <c r="F62" s="176"/>
      <c r="G62" s="176"/>
      <c r="H62" s="176"/>
      <c r="I62" s="176"/>
    </row>
    <row r="63" spans="2:9" ht="12.75">
      <c r="B63" s="176"/>
      <c r="D63" s="176"/>
      <c r="E63" s="176"/>
      <c r="F63" s="176"/>
      <c r="G63" s="176"/>
      <c r="H63" s="176"/>
      <c r="I63" s="176"/>
    </row>
    <row r="64" spans="2:9" ht="12.75">
      <c r="B64" s="176"/>
      <c r="D64" s="176"/>
      <c r="E64" s="176"/>
      <c r="F64" s="176"/>
      <c r="G64" s="176"/>
      <c r="H64" s="176"/>
      <c r="I64" s="176"/>
    </row>
    <row r="65" spans="2:9" ht="12.75">
      <c r="B65" s="176"/>
      <c r="D65" s="176"/>
      <c r="E65" s="176"/>
      <c r="F65" s="176"/>
      <c r="G65" s="176"/>
      <c r="H65" s="176"/>
      <c r="I65" s="176"/>
    </row>
    <row r="66" spans="2:9" ht="12.75">
      <c r="B66" s="176"/>
      <c r="D66" s="176"/>
      <c r="E66" s="176"/>
      <c r="F66" s="176"/>
      <c r="G66" s="176"/>
      <c r="H66" s="176"/>
      <c r="I66" s="176"/>
    </row>
    <row r="67" spans="2:9" ht="12.75">
      <c r="B67" s="176"/>
      <c r="D67" s="176"/>
      <c r="E67" s="176"/>
      <c r="F67" s="176"/>
      <c r="G67" s="176"/>
      <c r="H67" s="176"/>
      <c r="I67" s="176"/>
    </row>
    <row r="68" spans="2:9" ht="12.75">
      <c r="B68" s="176"/>
      <c r="D68" s="176"/>
      <c r="E68" s="176"/>
      <c r="F68" s="176"/>
      <c r="G68" s="176"/>
      <c r="H68" s="176"/>
      <c r="I68" s="176"/>
    </row>
    <row r="69" spans="2:9" ht="12.75">
      <c r="B69" s="176"/>
      <c r="D69" s="176"/>
      <c r="E69" s="176"/>
      <c r="F69" s="176"/>
      <c r="G69" s="176"/>
      <c r="H69" s="176"/>
      <c r="I69" s="176"/>
    </row>
    <row r="70" spans="2:9" ht="12.75">
      <c r="B70" s="176"/>
      <c r="D70" s="176"/>
      <c r="E70" s="176"/>
      <c r="F70" s="176"/>
      <c r="G70" s="176"/>
      <c r="H70" s="176"/>
      <c r="I70" s="176"/>
    </row>
    <row r="71" spans="2:9" ht="12.75">
      <c r="B71" s="176"/>
      <c r="D71" s="176"/>
      <c r="E71" s="176"/>
      <c r="F71" s="176"/>
      <c r="G71" s="176"/>
      <c r="H71" s="176"/>
      <c r="I71" s="176"/>
    </row>
    <row r="72" spans="2:9" ht="12.75">
      <c r="B72" s="176"/>
      <c r="D72" s="176"/>
      <c r="E72" s="176"/>
      <c r="F72" s="176"/>
      <c r="G72" s="176"/>
      <c r="H72" s="176"/>
      <c r="I72" s="176"/>
    </row>
    <row r="73" spans="2:9" ht="12.75">
      <c r="B73" s="176"/>
      <c r="D73" s="176"/>
      <c r="E73" s="176"/>
      <c r="F73" s="176"/>
      <c r="G73" s="176"/>
      <c r="H73" s="176"/>
      <c r="I73" s="176"/>
    </row>
    <row r="74" spans="2:9" ht="12.75">
      <c r="B74" s="176"/>
      <c r="D74" s="176"/>
      <c r="E74" s="176"/>
      <c r="F74" s="176"/>
      <c r="G74" s="176"/>
      <c r="H74" s="176"/>
      <c r="I74" s="176"/>
    </row>
    <row r="75" spans="2:9" ht="12.75">
      <c r="B75" s="176"/>
      <c r="D75" s="176"/>
      <c r="E75" s="176"/>
      <c r="F75" s="176"/>
      <c r="G75" s="176"/>
      <c r="H75" s="176"/>
      <c r="I75" s="176"/>
    </row>
    <row r="76" spans="2:9" ht="12.75">
      <c r="B76" s="176"/>
      <c r="D76" s="176"/>
      <c r="E76" s="176"/>
      <c r="F76" s="176"/>
      <c r="G76" s="176"/>
      <c r="H76" s="176"/>
      <c r="I76" s="176"/>
    </row>
    <row r="77" spans="2:9" ht="12.75">
      <c r="B77" s="176"/>
      <c r="D77" s="176"/>
      <c r="E77" s="176"/>
      <c r="F77" s="176"/>
      <c r="G77" s="176"/>
      <c r="H77" s="176"/>
      <c r="I77" s="176"/>
    </row>
    <row r="78" spans="2:9" ht="12.75">
      <c r="B78" s="176"/>
      <c r="D78" s="176"/>
      <c r="E78" s="176"/>
      <c r="F78" s="176"/>
      <c r="G78" s="176"/>
      <c r="H78" s="176"/>
      <c r="I78" s="176"/>
    </row>
    <row r="79" spans="2:9" ht="12.75">
      <c r="B79" s="176"/>
      <c r="D79" s="176"/>
      <c r="E79" s="176"/>
      <c r="F79" s="176"/>
      <c r="G79" s="176"/>
      <c r="H79" s="176"/>
      <c r="I79" s="176"/>
    </row>
    <row r="80" spans="2:9" ht="12.75">
      <c r="B80" s="176"/>
      <c r="D80" s="176"/>
      <c r="E80" s="176"/>
      <c r="F80" s="176"/>
      <c r="G80" s="176"/>
      <c r="H80" s="176"/>
      <c r="I80" s="176"/>
    </row>
    <row r="81" spans="2:9" ht="12.75">
      <c r="B81" s="176"/>
      <c r="D81" s="176"/>
      <c r="E81" s="176"/>
      <c r="F81" s="176"/>
      <c r="G81" s="176"/>
      <c r="H81" s="176"/>
      <c r="I81" s="176"/>
    </row>
    <row r="82" spans="2:9" ht="12.75">
      <c r="B82" s="176"/>
      <c r="D82" s="176"/>
      <c r="E82" s="176"/>
      <c r="F82" s="176"/>
      <c r="G82" s="176"/>
      <c r="H82" s="176"/>
      <c r="I82" s="176"/>
    </row>
    <row r="83" spans="2:9" ht="12.75">
      <c r="B83" s="176"/>
      <c r="D83" s="176"/>
      <c r="E83" s="176"/>
      <c r="F83" s="176"/>
      <c r="G83" s="176"/>
      <c r="H83" s="176"/>
      <c r="I83" s="176"/>
    </row>
    <row r="84" spans="2:9" ht="12.75">
      <c r="B84" s="176"/>
      <c r="D84" s="176"/>
      <c r="E84" s="176"/>
      <c r="F84" s="176"/>
      <c r="G84" s="176"/>
      <c r="H84" s="176"/>
      <c r="I84" s="176"/>
    </row>
    <row r="85" spans="2:9" ht="12.75">
      <c r="B85" s="176"/>
      <c r="D85" s="176"/>
      <c r="E85" s="176"/>
      <c r="F85" s="176"/>
      <c r="G85" s="176"/>
      <c r="H85" s="176"/>
      <c r="I85" s="176"/>
    </row>
    <row r="86" spans="2:9" ht="12.75">
      <c r="B86" s="176"/>
      <c r="D86" s="176"/>
      <c r="E86" s="176"/>
      <c r="F86" s="176"/>
      <c r="G86" s="176"/>
      <c r="H86" s="176"/>
      <c r="I86" s="176"/>
    </row>
    <row r="87" spans="2:9" ht="12.75">
      <c r="B87" s="176"/>
      <c r="D87" s="176"/>
      <c r="E87" s="176"/>
      <c r="F87" s="176"/>
      <c r="G87" s="176"/>
      <c r="H87" s="176"/>
      <c r="I87" s="176"/>
    </row>
    <row r="88" spans="2:9" ht="12.75">
      <c r="B88" s="176"/>
      <c r="D88" s="176"/>
      <c r="E88" s="176"/>
      <c r="F88" s="176"/>
      <c r="G88" s="176"/>
      <c r="H88" s="176"/>
      <c r="I88" s="176"/>
    </row>
    <row r="89" spans="2:9" ht="12.75">
      <c r="B89" s="176"/>
      <c r="D89" s="176"/>
      <c r="E89" s="176"/>
      <c r="F89" s="176"/>
      <c r="G89" s="176"/>
      <c r="H89" s="176"/>
      <c r="I89" s="176"/>
    </row>
    <row r="90" spans="2:9" ht="12.75">
      <c r="B90" s="176"/>
      <c r="D90" s="176"/>
      <c r="E90" s="176"/>
      <c r="F90" s="176"/>
      <c r="G90" s="176"/>
      <c r="H90" s="176"/>
      <c r="I90" s="176"/>
    </row>
    <row r="91" spans="2:9" ht="12.75">
      <c r="B91" s="176"/>
      <c r="D91" s="176"/>
      <c r="E91" s="176"/>
      <c r="F91" s="176"/>
      <c r="G91" s="176"/>
      <c r="H91" s="176"/>
      <c r="I91" s="176"/>
    </row>
    <row r="92" spans="2:9" ht="12.75">
      <c r="B92" s="176"/>
      <c r="D92" s="176"/>
      <c r="E92" s="176"/>
      <c r="F92" s="176"/>
      <c r="G92" s="176"/>
      <c r="H92" s="176"/>
      <c r="I92" s="176"/>
    </row>
    <row r="93" spans="2:9" ht="12.75">
      <c r="B93" s="176"/>
      <c r="D93" s="176"/>
      <c r="E93" s="176"/>
      <c r="F93" s="176"/>
      <c r="G93" s="176"/>
      <c r="H93" s="176"/>
      <c r="I93" s="176"/>
    </row>
    <row r="94" spans="2:9" ht="12.75">
      <c r="B94" s="176"/>
      <c r="D94" s="176"/>
      <c r="E94" s="176"/>
      <c r="F94" s="176"/>
      <c r="G94" s="176"/>
      <c r="H94" s="176"/>
      <c r="I94" s="176"/>
    </row>
    <row r="95" spans="2:9" ht="12.75">
      <c r="B95" s="176"/>
      <c r="D95" s="176"/>
      <c r="E95" s="176"/>
      <c r="F95" s="176"/>
      <c r="G95" s="176"/>
      <c r="H95" s="176"/>
      <c r="I95" s="176"/>
    </row>
    <row r="96" spans="2:9" ht="12.75">
      <c r="B96" s="176"/>
      <c r="D96" s="176"/>
      <c r="E96" s="176"/>
      <c r="F96" s="176"/>
      <c r="G96" s="176"/>
      <c r="H96" s="176"/>
      <c r="I96" s="176"/>
    </row>
    <row r="97" spans="2:9" ht="12.75">
      <c r="B97" s="176"/>
      <c r="D97" s="176"/>
      <c r="E97" s="176"/>
      <c r="F97" s="176"/>
      <c r="G97" s="176"/>
      <c r="H97" s="176"/>
      <c r="I97" s="176"/>
    </row>
    <row r="98" spans="2:9" ht="12.75">
      <c r="B98" s="176"/>
      <c r="D98" s="176"/>
      <c r="E98" s="176"/>
      <c r="F98" s="176"/>
      <c r="G98" s="176"/>
      <c r="H98" s="176"/>
      <c r="I98" s="176"/>
    </row>
    <row r="99" spans="2:9" ht="12.75">
      <c r="B99" s="176"/>
      <c r="D99" s="176"/>
      <c r="E99" s="176"/>
      <c r="F99" s="176"/>
      <c r="G99" s="176"/>
      <c r="H99" s="176"/>
      <c r="I99" s="176"/>
    </row>
    <row r="100" spans="2:9" ht="12.75">
      <c r="B100" s="176"/>
      <c r="D100" s="176"/>
      <c r="E100" s="176"/>
      <c r="F100" s="176"/>
      <c r="G100" s="176"/>
      <c r="H100" s="176"/>
      <c r="I100" s="176"/>
    </row>
    <row r="101" spans="2:9" ht="12.75">
      <c r="B101" s="176"/>
      <c r="D101" s="176"/>
      <c r="E101" s="176"/>
      <c r="F101" s="176"/>
      <c r="G101" s="176"/>
      <c r="H101" s="176"/>
      <c r="I101" s="176"/>
    </row>
    <row r="102" spans="2:9" ht="12.75">
      <c r="B102" s="176"/>
      <c r="D102" s="176"/>
      <c r="E102" s="176"/>
      <c r="F102" s="176"/>
      <c r="G102" s="176"/>
      <c r="H102" s="176"/>
      <c r="I102" s="176"/>
    </row>
    <row r="103" spans="2:9" ht="12.75">
      <c r="B103" s="176"/>
      <c r="D103" s="176"/>
      <c r="E103" s="176"/>
      <c r="F103" s="176"/>
      <c r="G103" s="176"/>
      <c r="H103" s="176"/>
      <c r="I103" s="176"/>
    </row>
    <row r="104" spans="2:9" ht="12.75">
      <c r="B104" s="176"/>
      <c r="D104" s="176"/>
      <c r="E104" s="176"/>
      <c r="F104" s="176"/>
      <c r="G104" s="176"/>
      <c r="H104" s="176"/>
      <c r="I104" s="176"/>
    </row>
    <row r="105" spans="2:9" ht="12.75">
      <c r="B105" s="176"/>
      <c r="D105" s="176"/>
      <c r="E105" s="176"/>
      <c r="F105" s="176"/>
      <c r="G105" s="176"/>
      <c r="H105" s="176"/>
      <c r="I105" s="176"/>
    </row>
    <row r="106" spans="2:9" ht="12.75">
      <c r="B106" s="176"/>
      <c r="D106" s="176"/>
      <c r="E106" s="176"/>
      <c r="F106" s="176"/>
      <c r="G106" s="176"/>
      <c r="H106" s="176"/>
      <c r="I106" s="176"/>
    </row>
    <row r="107" spans="2:9" ht="12.75">
      <c r="B107" s="176"/>
      <c r="D107" s="176"/>
      <c r="E107" s="176"/>
      <c r="F107" s="176"/>
      <c r="G107" s="176"/>
      <c r="H107" s="176"/>
      <c r="I107" s="176"/>
    </row>
    <row r="108" spans="2:9" ht="12.75">
      <c r="B108" s="176"/>
      <c r="D108" s="176"/>
      <c r="E108" s="176"/>
      <c r="F108" s="176"/>
      <c r="G108" s="176"/>
      <c r="H108" s="176"/>
      <c r="I108" s="176"/>
    </row>
    <row r="109" spans="2:9" ht="12.75">
      <c r="B109" s="176"/>
      <c r="D109" s="176"/>
      <c r="E109" s="176"/>
      <c r="F109" s="176"/>
      <c r="G109" s="176"/>
      <c r="H109" s="176"/>
      <c r="I109" s="176"/>
    </row>
    <row r="110" spans="2:9" ht="12.75">
      <c r="B110" s="176"/>
      <c r="D110" s="176"/>
      <c r="E110" s="176"/>
      <c r="F110" s="176"/>
      <c r="G110" s="176"/>
      <c r="H110" s="176"/>
      <c r="I110" s="176"/>
    </row>
    <row r="111" spans="2:9" ht="12.75">
      <c r="B111" s="176"/>
      <c r="D111" s="176"/>
      <c r="E111" s="176"/>
      <c r="F111" s="176"/>
      <c r="G111" s="176"/>
      <c r="H111" s="176"/>
      <c r="I111" s="176"/>
    </row>
    <row r="112" spans="2:9" ht="12.75">
      <c r="B112" s="176"/>
      <c r="D112" s="176"/>
      <c r="E112" s="176"/>
      <c r="F112" s="176"/>
      <c r="G112" s="176"/>
      <c r="H112" s="176"/>
      <c r="I112" s="176"/>
    </row>
    <row r="113" spans="2:9" ht="12.75">
      <c r="B113" s="176"/>
      <c r="D113" s="176"/>
      <c r="E113" s="176"/>
      <c r="F113" s="176"/>
      <c r="G113" s="176"/>
      <c r="H113" s="176"/>
      <c r="I113" s="176"/>
    </row>
    <row r="114" spans="2:9" ht="12.75">
      <c r="B114" s="176"/>
      <c r="D114" s="176"/>
      <c r="E114" s="176"/>
      <c r="F114" s="176"/>
      <c r="G114" s="176"/>
      <c r="H114" s="176"/>
      <c r="I114" s="176"/>
    </row>
    <row r="115" spans="2:9" ht="12.75">
      <c r="B115" s="176"/>
      <c r="D115" s="176"/>
      <c r="E115" s="176"/>
      <c r="F115" s="176"/>
      <c r="G115" s="176"/>
      <c r="H115" s="176"/>
      <c r="I115" s="176"/>
    </row>
    <row r="116" spans="2:9" ht="12.75">
      <c r="B116" s="176"/>
      <c r="D116" s="176"/>
      <c r="E116" s="176"/>
      <c r="F116" s="176"/>
      <c r="G116" s="176"/>
      <c r="H116" s="176"/>
      <c r="I116" s="176"/>
    </row>
    <row r="117" spans="2:9" ht="12.75">
      <c r="B117" s="176"/>
      <c r="D117" s="176"/>
      <c r="E117" s="176"/>
      <c r="F117" s="176"/>
      <c r="G117" s="176"/>
      <c r="H117" s="176"/>
      <c r="I117" s="176"/>
    </row>
    <row r="118" spans="2:9" ht="12.75">
      <c r="B118" s="176"/>
      <c r="D118" s="176"/>
      <c r="E118" s="176"/>
      <c r="F118" s="176"/>
      <c r="G118" s="176"/>
      <c r="H118" s="176"/>
      <c r="I118" s="176"/>
    </row>
    <row r="119" spans="2:9" ht="12.75">
      <c r="B119" s="176"/>
      <c r="D119" s="176"/>
      <c r="E119" s="176"/>
      <c r="F119" s="176"/>
      <c r="G119" s="176"/>
      <c r="H119" s="176"/>
      <c r="I119" s="176"/>
    </row>
    <row r="120" spans="2:9" ht="12.75">
      <c r="B120" s="176"/>
      <c r="D120" s="176"/>
      <c r="E120" s="176"/>
      <c r="F120" s="176"/>
      <c r="G120" s="176"/>
      <c r="H120" s="176"/>
      <c r="I120" s="176"/>
    </row>
    <row r="121" spans="2:9" ht="12.75">
      <c r="B121" s="176"/>
      <c r="D121" s="176"/>
      <c r="E121" s="176"/>
      <c r="F121" s="176"/>
      <c r="G121" s="176"/>
      <c r="H121" s="176"/>
      <c r="I121" s="176"/>
    </row>
    <row r="122" spans="2:9" ht="12.75">
      <c r="B122" s="176"/>
      <c r="D122" s="176"/>
      <c r="E122" s="176"/>
      <c r="F122" s="176"/>
      <c r="G122" s="176"/>
      <c r="H122" s="176"/>
      <c r="I122" s="176"/>
    </row>
    <row r="123" spans="2:9" ht="12.75">
      <c r="B123" s="176"/>
      <c r="D123" s="176"/>
      <c r="E123" s="176"/>
      <c r="F123" s="176"/>
      <c r="G123" s="176"/>
      <c r="H123" s="176"/>
      <c r="I123" s="176"/>
    </row>
    <row r="124" spans="2:9" ht="12.75">
      <c r="B124" s="176"/>
      <c r="D124" s="176"/>
      <c r="E124" s="176"/>
      <c r="F124" s="176"/>
      <c r="G124" s="176"/>
      <c r="H124" s="176"/>
      <c r="I124" s="176"/>
    </row>
    <row r="125" spans="2:9" ht="12.75">
      <c r="B125" s="176"/>
      <c r="D125" s="176"/>
      <c r="E125" s="176"/>
      <c r="F125" s="176"/>
      <c r="G125" s="176"/>
      <c r="H125" s="176"/>
      <c r="I125" s="176"/>
    </row>
    <row r="126" spans="2:9" ht="12.75">
      <c r="B126" s="176"/>
      <c r="D126" s="176"/>
      <c r="E126" s="176"/>
      <c r="F126" s="176"/>
      <c r="G126" s="176"/>
      <c r="H126" s="176"/>
      <c r="I126" s="176"/>
    </row>
    <row r="127" spans="2:9" ht="12.75">
      <c r="B127" s="176"/>
      <c r="D127" s="176"/>
      <c r="E127" s="176"/>
      <c r="F127" s="176"/>
      <c r="G127" s="176"/>
      <c r="H127" s="176"/>
      <c r="I127" s="176"/>
    </row>
    <row r="128" spans="2:9" ht="12.75">
      <c r="B128" s="176"/>
      <c r="D128" s="176"/>
      <c r="E128" s="176"/>
      <c r="F128" s="176"/>
      <c r="G128" s="176"/>
      <c r="H128" s="176"/>
      <c r="I128" s="176"/>
    </row>
    <row r="129" spans="2:9" ht="12.75">
      <c r="B129" s="176"/>
      <c r="D129" s="176"/>
      <c r="E129" s="176"/>
      <c r="F129" s="176"/>
      <c r="G129" s="176"/>
      <c r="H129" s="176"/>
      <c r="I129" s="176"/>
    </row>
    <row r="130" spans="2:9" ht="12.75">
      <c r="B130" s="176"/>
      <c r="D130" s="176"/>
      <c r="E130" s="176"/>
      <c r="F130" s="176"/>
      <c r="G130" s="176"/>
      <c r="H130" s="176"/>
      <c r="I130" s="176"/>
    </row>
    <row r="131" spans="2:9" ht="12.75">
      <c r="B131" s="176"/>
      <c r="D131" s="176"/>
      <c r="E131" s="176"/>
      <c r="F131" s="176"/>
      <c r="G131" s="176"/>
      <c r="H131" s="176"/>
      <c r="I131" s="176"/>
    </row>
    <row r="132" spans="2:9" ht="12.75">
      <c r="B132" s="176"/>
      <c r="D132" s="176"/>
      <c r="E132" s="176"/>
      <c r="F132" s="176"/>
      <c r="G132" s="176"/>
      <c r="H132" s="176"/>
      <c r="I132" s="176"/>
    </row>
    <row r="133" spans="2:9" ht="12.75">
      <c r="B133" s="176"/>
      <c r="D133" s="176"/>
      <c r="E133" s="176"/>
      <c r="F133" s="176"/>
      <c r="G133" s="176"/>
      <c r="H133" s="176"/>
      <c r="I133" s="176"/>
    </row>
    <row r="134" spans="2:9" ht="12.75">
      <c r="B134" s="176"/>
      <c r="D134" s="176"/>
      <c r="E134" s="176"/>
      <c r="F134" s="176"/>
      <c r="G134" s="176"/>
      <c r="H134" s="176"/>
      <c r="I134" s="176"/>
    </row>
    <row r="135" spans="2:9" ht="12.75">
      <c r="B135" s="176"/>
      <c r="D135" s="176"/>
      <c r="E135" s="176"/>
      <c r="F135" s="176"/>
      <c r="G135" s="176"/>
      <c r="H135" s="176"/>
      <c r="I135" s="176"/>
    </row>
    <row r="136" spans="2:9" ht="12.75">
      <c r="B136" s="176"/>
      <c r="D136" s="176"/>
      <c r="E136" s="176"/>
      <c r="F136" s="176"/>
      <c r="G136" s="176"/>
      <c r="H136" s="176"/>
      <c r="I136" s="176"/>
    </row>
    <row r="137" spans="2:9" ht="12.75">
      <c r="B137" s="176"/>
      <c r="D137" s="176"/>
      <c r="E137" s="176"/>
      <c r="F137" s="176"/>
      <c r="G137" s="176"/>
      <c r="H137" s="176"/>
      <c r="I137" s="176"/>
    </row>
    <row r="138" spans="2:9" ht="12.75">
      <c r="B138" s="176"/>
      <c r="D138" s="176"/>
      <c r="E138" s="176"/>
      <c r="F138" s="176"/>
      <c r="G138" s="176"/>
      <c r="H138" s="176"/>
      <c r="I138" s="176"/>
    </row>
    <row r="139" spans="2:9" ht="12.75">
      <c r="B139" s="176"/>
      <c r="D139" s="176"/>
      <c r="E139" s="176"/>
      <c r="F139" s="176"/>
      <c r="G139" s="176"/>
      <c r="H139" s="176"/>
      <c r="I139" s="176"/>
    </row>
    <row r="140" spans="2:9" ht="12.75">
      <c r="B140" s="176"/>
      <c r="D140" s="176"/>
      <c r="E140" s="176"/>
      <c r="F140" s="176"/>
      <c r="G140" s="176"/>
      <c r="H140" s="176"/>
      <c r="I140" s="176"/>
    </row>
    <row r="141" spans="2:9" ht="12.75">
      <c r="B141" s="176"/>
      <c r="D141" s="176"/>
      <c r="E141" s="176"/>
      <c r="F141" s="176"/>
      <c r="G141" s="176"/>
      <c r="H141" s="176"/>
      <c r="I141" s="176"/>
    </row>
    <row r="142" spans="2:9" ht="12.75">
      <c r="B142" s="176"/>
      <c r="D142" s="176"/>
      <c r="E142" s="176"/>
      <c r="F142" s="176"/>
      <c r="G142" s="176"/>
      <c r="H142" s="176"/>
      <c r="I142" s="176"/>
    </row>
    <row r="143" spans="2:9" ht="12.75">
      <c r="B143" s="176"/>
      <c r="D143" s="176"/>
      <c r="E143" s="176"/>
      <c r="F143" s="176"/>
      <c r="G143" s="176"/>
      <c r="H143" s="176"/>
      <c r="I143" s="176"/>
    </row>
    <row r="144" spans="2:9" ht="12.75">
      <c r="B144" s="176"/>
      <c r="D144" s="176"/>
      <c r="E144" s="176"/>
      <c r="F144" s="176"/>
      <c r="G144" s="176"/>
      <c r="H144" s="176"/>
      <c r="I144" s="176"/>
    </row>
    <row r="145" spans="2:9" ht="12.75">
      <c r="B145" s="176"/>
      <c r="D145" s="176"/>
      <c r="E145" s="176"/>
      <c r="F145" s="176"/>
      <c r="G145" s="176"/>
      <c r="H145" s="176"/>
      <c r="I145" s="176"/>
    </row>
    <row r="146" spans="2:9" ht="12.75">
      <c r="B146" s="176"/>
      <c r="D146" s="176"/>
      <c r="E146" s="176"/>
      <c r="F146" s="176"/>
      <c r="G146" s="176"/>
      <c r="H146" s="176"/>
      <c r="I146" s="176"/>
    </row>
    <row r="147" spans="2:9" ht="12.75">
      <c r="B147" s="176"/>
      <c r="D147" s="176"/>
      <c r="E147" s="176"/>
      <c r="F147" s="176"/>
      <c r="G147" s="176"/>
      <c r="H147" s="176"/>
      <c r="I147" s="176"/>
    </row>
    <row r="148" spans="2:9" ht="12.75">
      <c r="B148" s="176"/>
      <c r="D148" s="176"/>
      <c r="E148" s="176"/>
      <c r="F148" s="176"/>
      <c r="G148" s="176"/>
      <c r="H148" s="176"/>
      <c r="I148" s="176"/>
    </row>
    <row r="149" spans="2:9" ht="12.75">
      <c r="B149" s="176"/>
      <c r="D149" s="176"/>
      <c r="E149" s="176"/>
      <c r="F149" s="176"/>
      <c r="G149" s="176"/>
      <c r="H149" s="176"/>
      <c r="I149" s="176"/>
    </row>
    <row r="150" spans="2:9" ht="12.75">
      <c r="B150" s="176"/>
      <c r="D150" s="176"/>
      <c r="E150" s="176"/>
      <c r="F150" s="176"/>
      <c r="G150" s="176"/>
      <c r="H150" s="176"/>
      <c r="I150" s="176"/>
    </row>
    <row r="151" spans="2:9" ht="12.75">
      <c r="B151" s="176"/>
      <c r="D151" s="176"/>
      <c r="E151" s="176"/>
      <c r="F151" s="176"/>
      <c r="G151" s="176"/>
      <c r="H151" s="176"/>
      <c r="I151" s="176"/>
    </row>
    <row r="152" spans="2:9" ht="12.75">
      <c r="B152" s="176"/>
      <c r="D152" s="176"/>
      <c r="E152" s="176"/>
      <c r="F152" s="176"/>
      <c r="G152" s="176"/>
      <c r="H152" s="176"/>
      <c r="I152" s="176"/>
    </row>
    <row r="153" spans="2:9" ht="12.75">
      <c r="B153" s="176"/>
      <c r="D153" s="176"/>
      <c r="E153" s="176"/>
      <c r="F153" s="176"/>
      <c r="G153" s="176"/>
      <c r="H153" s="176"/>
      <c r="I153" s="176"/>
    </row>
    <row r="154" spans="2:9" ht="12.75">
      <c r="B154" s="176"/>
      <c r="D154" s="176"/>
      <c r="E154" s="176"/>
      <c r="F154" s="176"/>
      <c r="G154" s="176"/>
      <c r="H154" s="176"/>
      <c r="I154" s="176"/>
    </row>
    <row r="155" spans="2:9" ht="12.75">
      <c r="B155" s="176"/>
      <c r="D155" s="176"/>
      <c r="E155" s="176"/>
      <c r="F155" s="176"/>
      <c r="G155" s="176"/>
      <c r="H155" s="176"/>
      <c r="I155" s="176"/>
    </row>
    <row r="156" spans="2:9" ht="12.75">
      <c r="B156" s="176"/>
      <c r="D156" s="176"/>
      <c r="E156" s="176"/>
      <c r="F156" s="176"/>
      <c r="G156" s="176"/>
      <c r="H156" s="176"/>
      <c r="I156" s="176"/>
    </row>
    <row r="157" spans="2:9" ht="12.75">
      <c r="B157" s="176"/>
      <c r="D157" s="176"/>
      <c r="E157" s="176"/>
      <c r="F157" s="176"/>
      <c r="G157" s="176"/>
      <c r="H157" s="176"/>
      <c r="I157" s="176"/>
    </row>
    <row r="158" spans="2:9" ht="12.75">
      <c r="B158" s="176"/>
      <c r="D158" s="176"/>
      <c r="E158" s="176"/>
      <c r="F158" s="176"/>
      <c r="G158" s="176"/>
      <c r="H158" s="176"/>
      <c r="I158" s="176"/>
    </row>
    <row r="159" spans="2:9" ht="12.75">
      <c r="B159" s="176"/>
      <c r="D159" s="176"/>
      <c r="E159" s="176"/>
      <c r="F159" s="176"/>
      <c r="G159" s="176"/>
      <c r="H159" s="176"/>
      <c r="I159" s="176"/>
    </row>
    <row r="160" spans="2:9" ht="12.75">
      <c r="B160" s="176"/>
      <c r="D160" s="176"/>
      <c r="E160" s="176"/>
      <c r="F160" s="176"/>
      <c r="G160" s="176"/>
      <c r="H160" s="176"/>
      <c r="I160" s="176"/>
    </row>
    <row r="161" spans="2:9" ht="12.75">
      <c r="B161" s="176"/>
      <c r="D161" s="176"/>
      <c r="E161" s="176"/>
      <c r="F161" s="176"/>
      <c r="G161" s="176"/>
      <c r="H161" s="176"/>
      <c r="I161" s="176"/>
    </row>
    <row r="162" spans="2:9" ht="12.75">
      <c r="B162" s="176"/>
      <c r="D162" s="176"/>
      <c r="E162" s="176"/>
      <c r="F162" s="176"/>
      <c r="G162" s="176"/>
      <c r="H162" s="176"/>
      <c r="I162" s="176"/>
    </row>
    <row r="163" spans="2:9" ht="12.75">
      <c r="B163" s="176"/>
      <c r="D163" s="176"/>
      <c r="E163" s="176"/>
      <c r="F163" s="176"/>
      <c r="G163" s="176"/>
      <c r="H163" s="176"/>
      <c r="I163" s="176"/>
    </row>
    <row r="164" spans="2:9" ht="12.75">
      <c r="B164" s="176"/>
      <c r="D164" s="176"/>
      <c r="E164" s="176"/>
      <c r="F164" s="176"/>
      <c r="G164" s="176"/>
      <c r="H164" s="176"/>
      <c r="I164" s="176"/>
    </row>
    <row r="165" spans="2:9" ht="12.75">
      <c r="B165" s="176"/>
      <c r="D165" s="176"/>
      <c r="E165" s="176"/>
      <c r="F165" s="176"/>
      <c r="G165" s="176"/>
      <c r="H165" s="176"/>
      <c r="I165" s="176"/>
    </row>
    <row r="166" spans="2:9" ht="12.75">
      <c r="B166" s="176"/>
      <c r="D166" s="176"/>
      <c r="E166" s="176"/>
      <c r="F166" s="176"/>
      <c r="G166" s="176"/>
      <c r="H166" s="176"/>
      <c r="I166" s="176"/>
    </row>
    <row r="167" spans="2:9" ht="12.75">
      <c r="B167" s="176"/>
      <c r="D167" s="176"/>
      <c r="E167" s="176"/>
      <c r="F167" s="176"/>
      <c r="G167" s="176"/>
      <c r="H167" s="176"/>
      <c r="I167" s="176"/>
    </row>
    <row r="168" spans="2:9" ht="12.75">
      <c r="B168" s="176"/>
      <c r="D168" s="176"/>
      <c r="E168" s="176"/>
      <c r="F168" s="176"/>
      <c r="G168" s="176"/>
      <c r="H168" s="176"/>
      <c r="I168" s="176"/>
    </row>
    <row r="169" spans="2:9" ht="12.75">
      <c r="B169" s="176"/>
      <c r="D169" s="176"/>
      <c r="E169" s="176"/>
      <c r="F169" s="176"/>
      <c r="G169" s="176"/>
      <c r="H169" s="176"/>
      <c r="I169" s="176"/>
    </row>
    <row r="170" spans="2:9" ht="12.75">
      <c r="B170" s="176"/>
      <c r="D170" s="176"/>
      <c r="E170" s="176"/>
      <c r="F170" s="176"/>
      <c r="G170" s="176"/>
      <c r="H170" s="176"/>
      <c r="I170" s="176"/>
    </row>
    <row r="171" spans="2:9" ht="12.75">
      <c r="B171" s="176"/>
      <c r="D171" s="176"/>
      <c r="E171" s="176"/>
      <c r="F171" s="176"/>
      <c r="G171" s="176"/>
      <c r="H171" s="176"/>
      <c r="I171" s="176"/>
    </row>
    <row r="172" spans="2:9" ht="12.75">
      <c r="B172" s="176"/>
      <c r="D172" s="176"/>
      <c r="E172" s="176"/>
      <c r="F172" s="176"/>
      <c r="G172" s="176"/>
      <c r="H172" s="176"/>
      <c r="I172" s="176"/>
    </row>
    <row r="173" spans="2:9" ht="12.75">
      <c r="B173" s="176"/>
      <c r="D173" s="176"/>
      <c r="E173" s="176"/>
      <c r="F173" s="176"/>
      <c r="G173" s="176"/>
      <c r="H173" s="176"/>
      <c r="I173" s="176"/>
    </row>
    <row r="174" spans="2:9" ht="12.75">
      <c r="B174" s="176"/>
      <c r="D174" s="176"/>
      <c r="E174" s="176"/>
      <c r="F174" s="176"/>
      <c r="G174" s="176"/>
      <c r="H174" s="176"/>
      <c r="I174" s="176"/>
    </row>
    <row r="175" spans="2:9" ht="12.75">
      <c r="B175" s="176"/>
      <c r="D175" s="176"/>
      <c r="E175" s="176"/>
      <c r="F175" s="176"/>
      <c r="G175" s="176"/>
      <c r="H175" s="176"/>
      <c r="I175" s="176"/>
    </row>
    <row r="176" spans="2:9" ht="12.75">
      <c r="B176" s="176"/>
      <c r="D176" s="176"/>
      <c r="E176" s="176"/>
      <c r="F176" s="176"/>
      <c r="G176" s="176"/>
      <c r="H176" s="176"/>
      <c r="I176" s="176"/>
    </row>
    <row r="177" spans="2:9" ht="12.75">
      <c r="B177" s="176"/>
      <c r="D177" s="176"/>
      <c r="E177" s="176"/>
      <c r="F177" s="176"/>
      <c r="G177" s="176"/>
      <c r="H177" s="176"/>
      <c r="I177" s="176"/>
    </row>
    <row r="178" spans="2:9" ht="12.75">
      <c r="B178" s="176"/>
      <c r="D178" s="176"/>
      <c r="E178" s="176"/>
      <c r="F178" s="176"/>
      <c r="G178" s="176"/>
      <c r="H178" s="176"/>
      <c r="I178" s="176"/>
    </row>
    <row r="179" spans="2:9" ht="12.75">
      <c r="B179" s="176"/>
      <c r="D179" s="176"/>
      <c r="E179" s="176"/>
      <c r="F179" s="176"/>
      <c r="G179" s="176"/>
      <c r="H179" s="176"/>
      <c r="I179" s="176"/>
    </row>
    <row r="180" spans="2:9" ht="12.75">
      <c r="B180" s="176"/>
      <c r="D180" s="176"/>
      <c r="E180" s="176"/>
      <c r="F180" s="176"/>
      <c r="G180" s="176"/>
      <c r="H180" s="176"/>
      <c r="I180" s="176"/>
    </row>
    <row r="181" spans="2:9" ht="12.75">
      <c r="B181" s="176"/>
      <c r="D181" s="176"/>
      <c r="E181" s="176"/>
      <c r="F181" s="176"/>
      <c r="G181" s="176"/>
      <c r="H181" s="176"/>
      <c r="I181" s="176"/>
    </row>
    <row r="182" spans="2:9" ht="12.75">
      <c r="B182" s="176"/>
      <c r="D182" s="176"/>
      <c r="E182" s="176"/>
      <c r="F182" s="176"/>
      <c r="G182" s="176"/>
      <c r="H182" s="176"/>
      <c r="I182" s="176"/>
    </row>
    <row r="183" spans="2:9" ht="12.75">
      <c r="B183" s="176"/>
      <c r="D183" s="176"/>
      <c r="E183" s="176"/>
      <c r="F183" s="176"/>
      <c r="G183" s="176"/>
      <c r="H183" s="176"/>
      <c r="I183" s="176"/>
    </row>
    <row r="184" spans="2:9" ht="12.75">
      <c r="B184" s="176"/>
      <c r="D184" s="176"/>
      <c r="E184" s="176"/>
      <c r="F184" s="176"/>
      <c r="G184" s="176"/>
      <c r="H184" s="176"/>
      <c r="I184" s="176"/>
    </row>
    <row r="185" spans="2:9" ht="12.75">
      <c r="B185" s="176"/>
      <c r="D185" s="176"/>
      <c r="E185" s="176"/>
      <c r="F185" s="176"/>
      <c r="G185" s="176"/>
      <c r="H185" s="176"/>
      <c r="I185" s="176"/>
    </row>
    <row r="186" spans="2:9" ht="12.75">
      <c r="B186" s="176"/>
      <c r="D186" s="176"/>
      <c r="E186" s="176"/>
      <c r="F186" s="176"/>
      <c r="G186" s="176"/>
      <c r="H186" s="176"/>
      <c r="I186" s="176"/>
    </row>
    <row r="187" spans="2:9" ht="12.75">
      <c r="B187" s="176"/>
      <c r="D187" s="176"/>
      <c r="E187" s="176"/>
      <c r="F187" s="176"/>
      <c r="G187" s="176"/>
      <c r="H187" s="176"/>
      <c r="I187" s="176"/>
    </row>
    <row r="188" spans="2:9" ht="12.75">
      <c r="B188" s="176"/>
      <c r="D188" s="176"/>
      <c r="E188" s="176"/>
      <c r="F188" s="176"/>
      <c r="G188" s="176"/>
      <c r="H188" s="176"/>
      <c r="I188" s="176"/>
    </row>
    <row r="189" spans="2:9" ht="12.75">
      <c r="B189" s="176"/>
      <c r="D189" s="176"/>
      <c r="E189" s="176"/>
      <c r="F189" s="176"/>
      <c r="G189" s="176"/>
      <c r="H189" s="176"/>
      <c r="I189" s="176"/>
    </row>
    <row r="190" spans="2:9" ht="12.75">
      <c r="B190" s="176"/>
      <c r="D190" s="176"/>
      <c r="E190" s="176"/>
      <c r="F190" s="176"/>
      <c r="G190" s="176"/>
      <c r="H190" s="176"/>
      <c r="I190" s="176"/>
    </row>
    <row r="191" spans="2:9" ht="12.75">
      <c r="B191" s="176"/>
      <c r="D191" s="176"/>
      <c r="E191" s="176"/>
      <c r="F191" s="176"/>
      <c r="G191" s="176"/>
      <c r="H191" s="176"/>
      <c r="I191" s="176"/>
    </row>
    <row r="192" spans="2:9" ht="12.75">
      <c r="B192" s="176"/>
      <c r="D192" s="176"/>
      <c r="E192" s="176"/>
      <c r="F192" s="176"/>
      <c r="G192" s="176"/>
      <c r="H192" s="176"/>
      <c r="I192" s="176"/>
    </row>
    <row r="193" spans="2:9" ht="12.75">
      <c r="B193" s="176"/>
      <c r="D193" s="176"/>
      <c r="E193" s="176"/>
      <c r="F193" s="176"/>
      <c r="G193" s="176"/>
      <c r="H193" s="176"/>
      <c r="I193" s="176"/>
    </row>
    <row r="194" spans="2:9" ht="12.75">
      <c r="B194" s="176"/>
      <c r="D194" s="176"/>
      <c r="E194" s="176"/>
      <c r="F194" s="176"/>
      <c r="G194" s="176"/>
      <c r="H194" s="176"/>
      <c r="I194" s="176"/>
    </row>
    <row r="195" spans="2:9" ht="12.75">
      <c r="B195" s="176"/>
      <c r="D195" s="176"/>
      <c r="E195" s="176"/>
      <c r="F195" s="176"/>
      <c r="G195" s="176"/>
      <c r="H195" s="176"/>
      <c r="I195" s="176"/>
    </row>
    <row r="196" spans="2:9" ht="12.75">
      <c r="B196" s="176"/>
      <c r="D196" s="176"/>
      <c r="E196" s="176"/>
      <c r="F196" s="176"/>
      <c r="G196" s="176"/>
      <c r="H196" s="176"/>
      <c r="I196" s="176"/>
    </row>
    <row r="197" spans="2:9" ht="12.75">
      <c r="B197" s="176"/>
      <c r="D197" s="176"/>
      <c r="E197" s="176"/>
      <c r="F197" s="176"/>
      <c r="G197" s="176"/>
      <c r="H197" s="176"/>
      <c r="I197" s="176"/>
    </row>
    <row r="198" spans="2:9" ht="12.75">
      <c r="B198" s="176"/>
      <c r="D198" s="176"/>
      <c r="E198" s="176"/>
      <c r="F198" s="176"/>
      <c r="G198" s="176"/>
      <c r="H198" s="176"/>
      <c r="I198" s="176"/>
    </row>
    <row r="199" spans="2:9" ht="12.75">
      <c r="B199" s="176"/>
      <c r="D199" s="176"/>
      <c r="E199" s="176"/>
      <c r="F199" s="176"/>
      <c r="G199" s="176"/>
      <c r="H199" s="176"/>
      <c r="I199" s="176"/>
    </row>
    <row r="200" spans="2:9" ht="12.75">
      <c r="B200" s="176"/>
      <c r="D200" s="176"/>
      <c r="E200" s="176"/>
      <c r="F200" s="176"/>
      <c r="G200" s="176"/>
      <c r="H200" s="176"/>
      <c r="I200" s="176"/>
    </row>
    <row r="201" spans="2:9" ht="12.75">
      <c r="B201" s="176"/>
      <c r="D201" s="176"/>
      <c r="E201" s="176"/>
      <c r="F201" s="176"/>
      <c r="G201" s="176"/>
      <c r="H201" s="176"/>
      <c r="I201" s="176"/>
    </row>
    <row r="202" spans="2:9" ht="12.75">
      <c r="B202" s="176"/>
      <c r="D202" s="176"/>
      <c r="E202" s="176"/>
      <c r="F202" s="176"/>
      <c r="G202" s="176"/>
      <c r="H202" s="176"/>
      <c r="I202" s="176"/>
    </row>
    <row r="203" spans="2:9" ht="12.75">
      <c r="B203" s="176"/>
      <c r="D203" s="176"/>
      <c r="E203" s="176"/>
      <c r="F203" s="176"/>
      <c r="G203" s="176"/>
      <c r="H203" s="176"/>
      <c r="I203" s="176"/>
    </row>
    <row r="204" spans="2:9" ht="12.75">
      <c r="B204" s="176"/>
      <c r="D204" s="176"/>
      <c r="E204" s="176"/>
      <c r="F204" s="176"/>
      <c r="G204" s="176"/>
      <c r="H204" s="176"/>
      <c r="I204" s="176"/>
    </row>
    <row r="205" spans="2:9" ht="12.75">
      <c r="B205" s="176"/>
      <c r="D205" s="176"/>
      <c r="E205" s="176"/>
      <c r="F205" s="176"/>
      <c r="G205" s="176"/>
      <c r="H205" s="176"/>
      <c r="I205" s="176"/>
    </row>
    <row r="206" spans="2:9" ht="12.75">
      <c r="B206" s="176"/>
      <c r="D206" s="176"/>
      <c r="E206" s="176"/>
      <c r="F206" s="176"/>
      <c r="G206" s="176"/>
      <c r="H206" s="176"/>
      <c r="I206" s="176"/>
    </row>
    <row r="207" spans="2:9" ht="12.75">
      <c r="B207" s="176"/>
      <c r="D207" s="176"/>
      <c r="E207" s="176"/>
      <c r="F207" s="176"/>
      <c r="G207" s="176"/>
      <c r="H207" s="176"/>
      <c r="I207" s="176"/>
    </row>
    <row r="208" spans="2:9" ht="12.75">
      <c r="B208" s="176"/>
      <c r="D208" s="176"/>
      <c r="E208" s="176"/>
      <c r="F208" s="176"/>
      <c r="G208" s="176"/>
      <c r="H208" s="176"/>
      <c r="I208" s="176"/>
    </row>
    <row r="209" spans="2:9" ht="12.75">
      <c r="B209" s="176"/>
      <c r="D209" s="176"/>
      <c r="E209" s="176"/>
      <c r="F209" s="176"/>
      <c r="G209" s="176"/>
      <c r="H209" s="176"/>
      <c r="I209" s="176"/>
    </row>
    <row r="210" spans="2:9" ht="12.75">
      <c r="B210" s="176"/>
      <c r="D210" s="176"/>
      <c r="E210" s="176"/>
      <c r="F210" s="176"/>
      <c r="G210" s="176"/>
      <c r="H210" s="176"/>
      <c r="I210" s="176"/>
    </row>
    <row r="211" spans="2:9" ht="12.75">
      <c r="B211" s="176"/>
      <c r="D211" s="176"/>
      <c r="E211" s="176"/>
      <c r="F211" s="176"/>
      <c r="G211" s="176"/>
      <c r="H211" s="176"/>
      <c r="I211" s="176"/>
    </row>
    <row r="212" spans="2:9" ht="12.75">
      <c r="B212" s="176"/>
      <c r="D212" s="176"/>
      <c r="E212" s="176"/>
      <c r="F212" s="176"/>
      <c r="G212" s="176"/>
      <c r="H212" s="176"/>
      <c r="I212" s="176"/>
    </row>
    <row r="213" spans="2:9" ht="12.75">
      <c r="B213" s="176"/>
      <c r="D213" s="176"/>
      <c r="E213" s="176"/>
      <c r="F213" s="176"/>
      <c r="G213" s="176"/>
      <c r="H213" s="176"/>
      <c r="I213" s="176"/>
    </row>
    <row r="214" spans="2:9" ht="12.75">
      <c r="B214" s="176"/>
      <c r="D214" s="176"/>
      <c r="E214" s="176"/>
      <c r="F214" s="176"/>
      <c r="G214" s="176"/>
      <c r="H214" s="176"/>
      <c r="I214" s="176"/>
    </row>
    <row r="215" spans="2:9" ht="12.75">
      <c r="B215" s="176"/>
      <c r="D215" s="176"/>
      <c r="E215" s="176"/>
      <c r="F215" s="176"/>
      <c r="G215" s="176"/>
      <c r="H215" s="176"/>
      <c r="I215" s="176"/>
    </row>
    <row r="216" spans="2:9" ht="12.75">
      <c r="B216" s="176"/>
      <c r="D216" s="176"/>
      <c r="E216" s="176"/>
      <c r="F216" s="176"/>
      <c r="G216" s="176"/>
      <c r="H216" s="176"/>
      <c r="I216" s="176"/>
    </row>
    <row r="217" spans="2:9" ht="12.75">
      <c r="B217" s="176"/>
      <c r="D217" s="176"/>
      <c r="E217" s="176"/>
      <c r="F217" s="176"/>
      <c r="G217" s="176"/>
      <c r="H217" s="176"/>
      <c r="I217" s="176"/>
    </row>
    <row r="218" spans="2:9" ht="12.75">
      <c r="B218" s="176"/>
      <c r="D218" s="176"/>
      <c r="E218" s="176"/>
      <c r="F218" s="176"/>
      <c r="G218" s="176"/>
      <c r="H218" s="176"/>
      <c r="I218" s="176"/>
    </row>
    <row r="219" spans="2:9" ht="12.75">
      <c r="B219" s="176"/>
      <c r="D219" s="176"/>
      <c r="E219" s="176"/>
      <c r="F219" s="176"/>
      <c r="G219" s="176"/>
      <c r="H219" s="176"/>
      <c r="I219" s="176"/>
    </row>
    <row r="220" spans="2:9" ht="12.75">
      <c r="B220" s="176"/>
      <c r="D220" s="176"/>
      <c r="E220" s="176"/>
      <c r="F220" s="176"/>
      <c r="G220" s="176"/>
      <c r="H220" s="176"/>
      <c r="I220" s="176"/>
    </row>
    <row r="221" spans="2:9" ht="12.75">
      <c r="B221" s="176"/>
      <c r="D221" s="176"/>
      <c r="E221" s="176"/>
      <c r="F221" s="176"/>
      <c r="G221" s="176"/>
      <c r="H221" s="176"/>
      <c r="I221" s="176"/>
    </row>
    <row r="222" spans="2:9" ht="12.75">
      <c r="B222" s="176"/>
      <c r="D222" s="176"/>
      <c r="E222" s="176"/>
      <c r="F222" s="176"/>
      <c r="G222" s="176"/>
      <c r="H222" s="176"/>
      <c r="I222" s="176"/>
    </row>
    <row r="223" spans="2:9" ht="12.75">
      <c r="B223" s="176"/>
      <c r="D223" s="176"/>
      <c r="E223" s="176"/>
      <c r="F223" s="176"/>
      <c r="G223" s="176"/>
      <c r="H223" s="176"/>
      <c r="I223" s="176"/>
    </row>
    <row r="224" spans="2:9" ht="12.75">
      <c r="B224" s="176"/>
      <c r="D224" s="176"/>
      <c r="E224" s="176"/>
      <c r="F224" s="176"/>
      <c r="G224" s="176"/>
      <c r="H224" s="176"/>
      <c r="I224" s="176"/>
    </row>
    <row r="225" spans="2:9" ht="12.75">
      <c r="B225" s="176"/>
      <c r="D225" s="176"/>
      <c r="E225" s="176"/>
      <c r="F225" s="176"/>
      <c r="G225" s="176"/>
      <c r="H225" s="176"/>
      <c r="I225" s="176"/>
    </row>
    <row r="226" spans="2:9" ht="12.75">
      <c r="B226" s="176"/>
      <c r="D226" s="176"/>
      <c r="E226" s="176"/>
      <c r="F226" s="176"/>
      <c r="G226" s="176"/>
      <c r="H226" s="176"/>
      <c r="I226" s="176"/>
    </row>
    <row r="227" spans="2:9" ht="12.75">
      <c r="B227" s="176"/>
      <c r="D227" s="176"/>
      <c r="E227" s="176"/>
      <c r="F227" s="176"/>
      <c r="G227" s="176"/>
      <c r="H227" s="176"/>
      <c r="I227" s="176"/>
    </row>
    <row r="228" spans="2:9" ht="12.75">
      <c r="B228" s="176"/>
      <c r="D228" s="176"/>
      <c r="E228" s="176"/>
      <c r="F228" s="176"/>
      <c r="G228" s="176"/>
      <c r="H228" s="176"/>
      <c r="I228" s="176"/>
    </row>
    <row r="229" spans="2:9" ht="12.75">
      <c r="B229" s="176"/>
      <c r="D229" s="176"/>
      <c r="E229" s="176"/>
      <c r="F229" s="176"/>
      <c r="G229" s="176"/>
      <c r="H229" s="176"/>
      <c r="I229" s="176"/>
    </row>
    <row r="230" spans="2:9" ht="12.75">
      <c r="B230" s="176"/>
      <c r="D230" s="176"/>
      <c r="E230" s="176"/>
      <c r="F230" s="176"/>
      <c r="G230" s="176"/>
      <c r="H230" s="176"/>
      <c r="I230" s="176"/>
    </row>
    <row r="231" spans="2:9" ht="12.75">
      <c r="B231" s="176"/>
      <c r="D231" s="176"/>
      <c r="E231" s="176"/>
      <c r="F231" s="176"/>
      <c r="G231" s="176"/>
      <c r="H231" s="176"/>
      <c r="I231" s="176"/>
    </row>
    <row r="232" spans="2:9" ht="12.75">
      <c r="B232" s="176"/>
      <c r="D232" s="176"/>
      <c r="E232" s="176"/>
      <c r="F232" s="176"/>
      <c r="G232" s="176"/>
      <c r="H232" s="176"/>
      <c r="I232" s="176"/>
    </row>
    <row r="233" spans="2:9" ht="12.75">
      <c r="B233" s="176"/>
      <c r="D233" s="176"/>
      <c r="E233" s="176"/>
      <c r="F233" s="176"/>
      <c r="G233" s="176"/>
      <c r="H233" s="176"/>
      <c r="I233" s="176"/>
    </row>
  </sheetData>
  <sheetProtection/>
  <printOptions horizontalCentered="1" verticalCentered="1"/>
  <pageMargins left="0.2362204724409449" right="0.31496062992125984" top="0.4330708661417323" bottom="0.4724409448818898" header="0.2362204724409449" footer="0.15748031496062992"/>
  <pageSetup fitToHeight="1" fitToWidth="1" horizontalDpi="180" verticalDpi="180" orientation="landscape" paperSize="9" r:id="rId3"/>
  <headerFooter alignWithMargins="0">
    <oddHeader>&amp;L&amp;"Arial,Gras"&amp;20Inscriptions par clubs&amp;C&amp;"Arial,Gras"&amp;12 &amp;R&amp;"Arial,Gras"&amp;18Challenge des Epées de Versailles 2014</oddHeader>
    <oddFooter>&amp;R6 Avril 2014</oddFooter>
  </headerFooter>
  <legacyDrawing r:id="rId2"/>
</worksheet>
</file>

<file path=xl/worksheets/sheet7.xml><?xml version="1.0" encoding="utf-8"?>
<worksheet xmlns="http://schemas.openxmlformats.org/spreadsheetml/2006/main" xmlns:r="http://schemas.openxmlformats.org/officeDocument/2006/relationships">
  <sheetPr codeName="formule_jpm">
    <pageSetUpPr fitToPage="1"/>
  </sheetPr>
  <dimension ref="J79:J79"/>
  <sheetViews>
    <sheetView zoomScalePageLayoutView="0" workbookViewId="0" topLeftCell="A1">
      <selection activeCell="M50" sqref="M50"/>
    </sheetView>
  </sheetViews>
  <sheetFormatPr defaultColWidth="11.421875" defaultRowHeight="12.75"/>
  <sheetData>
    <row r="79" ht="12.75">
      <c r="J79" t="s">
        <v>486</v>
      </c>
    </row>
  </sheetData>
  <sheetProtection/>
  <printOptions horizontalCentered="1" verticalCentered="1"/>
  <pageMargins left="0.4724409448818898" right="0.4330708661417323" top="0.64" bottom="0.4724409448818898" header="0.31496062992125984" footer="0.31496062992125984"/>
  <pageSetup fitToHeight="1" fitToWidth="1" horizontalDpi="600" verticalDpi="600" orientation="portrait" paperSize="9" scale="73" r:id="rId2"/>
  <headerFooter>
    <oddHeader>&amp;C&amp;"Arial,Gras"&amp;14Challenge des Epées de Versailles 2014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ceversaillais</dc:creator>
  <cp:keywords/>
  <dc:description/>
  <cp:lastModifiedBy>JP</cp:lastModifiedBy>
  <cp:lastPrinted>2014-04-07T08:35:59Z</cp:lastPrinted>
  <dcterms:created xsi:type="dcterms:W3CDTF">2014-04-06T15:43:15Z</dcterms:created>
  <dcterms:modified xsi:type="dcterms:W3CDTF">2014-04-07T08:38:13Z</dcterms:modified>
  <cp:category/>
  <cp:version/>
  <cp:contentType/>
  <cp:contentStatus/>
</cp:coreProperties>
</file>